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AppData\Local\Microsoft\Windows\Temporary Internet Files\Content.Outlook\R2P53BNC\"/>
    </mc:Choice>
  </mc:AlternateContent>
  <bookViews>
    <workbookView xWindow="360" yWindow="45" windowWidth="15255" windowHeight="637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List1!$A$1:$O$91</definedName>
  </definedNames>
  <calcPr calcId="152511"/>
</workbook>
</file>

<file path=xl/calcChain.xml><?xml version="1.0" encoding="utf-8"?>
<calcChain xmlns="http://schemas.openxmlformats.org/spreadsheetml/2006/main">
  <c r="E33" i="1" l="1"/>
  <c r="F33" i="1" l="1"/>
  <c r="G67" i="1" l="1"/>
  <c r="F67" i="1"/>
  <c r="E67" i="1"/>
  <c r="G33" i="1"/>
  <c r="F20" i="1"/>
  <c r="G62" i="1" l="1"/>
  <c r="F62" i="1"/>
  <c r="E62" i="1"/>
  <c r="G25" i="1"/>
  <c r="F25" i="1"/>
  <c r="E25" i="1"/>
  <c r="G22" i="1"/>
  <c r="F22" i="1"/>
  <c r="E22" i="1"/>
  <c r="G85" i="1" l="1"/>
  <c r="F85" i="1"/>
  <c r="E85" i="1"/>
  <c r="G72" i="1"/>
  <c r="F72" i="1"/>
  <c r="E72" i="1"/>
  <c r="G28" i="1"/>
  <c r="F28" i="1"/>
  <c r="E28" i="1"/>
  <c r="G70" i="1" l="1"/>
  <c r="F70" i="1"/>
  <c r="E70" i="1"/>
  <c r="G60" i="1"/>
  <c r="F60" i="1"/>
  <c r="E60" i="1"/>
  <c r="G58" i="1"/>
  <c r="F58" i="1"/>
  <c r="E58" i="1"/>
  <c r="E20" i="1"/>
  <c r="G20" i="1"/>
  <c r="F89" i="1"/>
  <c r="G89" i="1"/>
  <c r="E89" i="1"/>
  <c r="F82" i="1"/>
  <c r="G82" i="1"/>
  <c r="E82" i="1"/>
  <c r="F80" i="1"/>
  <c r="G80" i="1"/>
  <c r="E80" i="1"/>
  <c r="G75" i="1"/>
  <c r="F75" i="1"/>
  <c r="E75" i="1"/>
  <c r="G87" i="1"/>
  <c r="F87" i="1"/>
  <c r="E87" i="1"/>
  <c r="G91" i="1" l="1"/>
  <c r="E91" i="1"/>
  <c r="F91" i="1"/>
</calcChain>
</file>

<file path=xl/sharedStrings.xml><?xml version="1.0" encoding="utf-8"?>
<sst xmlns="http://schemas.openxmlformats.org/spreadsheetml/2006/main" count="480" uniqueCount="302">
  <si>
    <t>Naziv cilja</t>
  </si>
  <si>
    <t>Naziv mjere</t>
  </si>
  <si>
    <t>Pokazatelj rezultata</t>
  </si>
  <si>
    <t>Odgovornost za provedbu mjere (organizacijska klasifikacija)</t>
  </si>
  <si>
    <t>Program / aktivnost</t>
  </si>
  <si>
    <t>CILJ 1. RAZVOJ KONKURENTNOG I ODRŽIVOG GOSPODARSTVA</t>
  </si>
  <si>
    <t>Mjera 1.2.: Razvoj malog i srednjeg poduzetništva te poljoprivrede</t>
  </si>
  <si>
    <t>Mjera 1.3. Razvoj institucionalnih kapaciteta u JLS</t>
  </si>
  <si>
    <t>CILJ 2. RAZVOJ LJDSKIH POTENCIJALA</t>
  </si>
  <si>
    <t>Mjera 2.2.: Poticanje rasta broja stanovnika</t>
  </si>
  <si>
    <t>CILJ 1. RAZVOJ KONKURENTNOG I ODRŽIVOG GOSPODARSTVA (nastavak)</t>
  </si>
  <si>
    <t>SVEUKUPNO:</t>
  </si>
  <si>
    <t>Naziv programa / aktivnosti</t>
  </si>
  <si>
    <t>P1001</t>
  </si>
  <si>
    <t>01</t>
  </si>
  <si>
    <t>0101</t>
  </si>
  <si>
    <t>A1001 01</t>
  </si>
  <si>
    <t>1.1.1.</t>
  </si>
  <si>
    <t>1.3.1.</t>
  </si>
  <si>
    <t>učestalost promjene lokalnih propisa vezanih za gospodarsku djelatnost</t>
  </si>
  <si>
    <t>P1002</t>
  </si>
  <si>
    <t>0102</t>
  </si>
  <si>
    <t>A1002 02</t>
  </si>
  <si>
    <t>Administrativni poslovi Jedinstvenog upravnog odjela</t>
  </si>
  <si>
    <t>1.3.2.</t>
  </si>
  <si>
    <t>broj predmeta u rješavanju, vrijeme rješavanja</t>
  </si>
  <si>
    <t>0202</t>
  </si>
  <si>
    <t xml:space="preserve">02         04       05       06                                  </t>
  </si>
  <si>
    <t>Redovito održavanje zgrada</t>
  </si>
  <si>
    <t>1.3.3.</t>
  </si>
  <si>
    <t>kategorija energetske učinkovitosti</t>
  </si>
  <si>
    <t>F</t>
  </si>
  <si>
    <t>E</t>
  </si>
  <si>
    <t>D</t>
  </si>
  <si>
    <t>Javni radovi</t>
  </si>
  <si>
    <t>2,3 h</t>
  </si>
  <si>
    <t>P1003</t>
  </si>
  <si>
    <t>Nabava nefinancijske imovine</t>
  </si>
  <si>
    <t>0103</t>
  </si>
  <si>
    <t>1.3.4.</t>
  </si>
  <si>
    <t>2/1</t>
  </si>
  <si>
    <t>4/1</t>
  </si>
  <si>
    <t>3/1</t>
  </si>
  <si>
    <t>P1004</t>
  </si>
  <si>
    <t>0104</t>
  </si>
  <si>
    <t>Subvencije poljoprivrednicima, obrtnicima, malim i srednjim poduzetnicima</t>
  </si>
  <si>
    <t>1.1.2.</t>
  </si>
  <si>
    <t>broj grla stoke na području Općine, broj nasada</t>
  </si>
  <si>
    <t>P1005</t>
  </si>
  <si>
    <t>0105</t>
  </si>
  <si>
    <t>organiziranje kulturnih manifestacija i pomoć u uređenju sakralnih objekata</t>
  </si>
  <si>
    <t>Obnova starog grada Novigrad</t>
  </si>
  <si>
    <t>P1006</t>
  </si>
  <si>
    <t>0106</t>
  </si>
  <si>
    <t>Donacije u sportu</t>
  </si>
  <si>
    <t>broj organiziranih natjecanja</t>
  </si>
  <si>
    <t>P1007</t>
  </si>
  <si>
    <t>0107</t>
  </si>
  <si>
    <t>Financiranje rada političkih stranaka</t>
  </si>
  <si>
    <t>1.1.3.</t>
  </si>
  <si>
    <t>1.1.4.</t>
  </si>
  <si>
    <t>Protupožarna zaštita</t>
  </si>
  <si>
    <t>1.1.5.</t>
  </si>
  <si>
    <t>visina štete uzrokovana požarom/ broj intervencija</t>
  </si>
  <si>
    <t>1.1.6.</t>
  </si>
  <si>
    <t>Potpore za lovstvo</t>
  </si>
  <si>
    <t>1.1.7.</t>
  </si>
  <si>
    <t>kontrola lovne mase po kilometru kvadratnom</t>
  </si>
  <si>
    <t>1.1.8.</t>
  </si>
  <si>
    <t>64 km2</t>
  </si>
  <si>
    <t>Predškolsko obrazovanje</t>
  </si>
  <si>
    <t>2.1.1.</t>
  </si>
  <si>
    <t>Osnovno obrazovanje</t>
  </si>
  <si>
    <t>2.1.2.</t>
  </si>
  <si>
    <t>broj korisnika jaslica i vrtića</t>
  </si>
  <si>
    <t>broj korisnika</t>
  </si>
  <si>
    <t>Više srednjoškolsko obrazovanje</t>
  </si>
  <si>
    <t>2.1.3.</t>
  </si>
  <si>
    <t>Potpore za novorođeno dijete</t>
  </si>
  <si>
    <t>2.2.1.</t>
  </si>
  <si>
    <t>povećanje broja novorođenih</t>
  </si>
  <si>
    <t>Humanitarna djelatnost Crvenog križa</t>
  </si>
  <si>
    <t>broj korisnika, broj pruženih usluga korisnicima</t>
  </si>
  <si>
    <t>12/12</t>
  </si>
  <si>
    <t>15/15</t>
  </si>
  <si>
    <t>P1008</t>
  </si>
  <si>
    <t>0108</t>
  </si>
  <si>
    <t>100.000/15</t>
  </si>
  <si>
    <t>120.000/25</t>
  </si>
  <si>
    <t>Pomoć socijalno ugroženim obiteljima</t>
  </si>
  <si>
    <t>3.3.4.</t>
  </si>
  <si>
    <t xml:space="preserve">broj korisnika, broj pruženih usluga korisnicima </t>
  </si>
  <si>
    <t>Troškovi i održavanje javne rasvjete</t>
  </si>
  <si>
    <t>1.1.9.</t>
  </si>
  <si>
    <t>broj rasvjetnih mjesta, vijek trajanja, prosječna starost</t>
  </si>
  <si>
    <t>850/20g/15 g</t>
  </si>
  <si>
    <t>Održavanje kapitalnih objekata - cesta</t>
  </si>
  <si>
    <t>1.1.10.</t>
  </si>
  <si>
    <t>Održavanje mrtvačnica i groblja</t>
  </si>
  <si>
    <t>1.1.11.</t>
  </si>
  <si>
    <t>broj mrtvačnica /groblja</t>
  </si>
  <si>
    <t>6/7</t>
  </si>
  <si>
    <t>Održavanje javnih površina</t>
  </si>
  <si>
    <t>površina održavanja</t>
  </si>
  <si>
    <t>2,5 ha</t>
  </si>
  <si>
    <t>3,5 ha</t>
  </si>
  <si>
    <t>1.2.1.</t>
  </si>
  <si>
    <t>P1010</t>
  </si>
  <si>
    <t>0110</t>
  </si>
  <si>
    <t>1.3.5.</t>
  </si>
  <si>
    <t>broj korisnika u zgradi</t>
  </si>
  <si>
    <t>metri novog asfalta</t>
  </si>
  <si>
    <t>3500 m2</t>
  </si>
  <si>
    <t>broj potreba</t>
  </si>
  <si>
    <t>Nabava prometnih znakova</t>
  </si>
  <si>
    <t>1.1.12.</t>
  </si>
  <si>
    <t>1.1.13.</t>
  </si>
  <si>
    <t>1.1.14.</t>
  </si>
  <si>
    <t>1.1.15.</t>
  </si>
  <si>
    <t>1.1.16.</t>
  </si>
  <si>
    <t>površina uređenja</t>
  </si>
  <si>
    <t>0</t>
  </si>
  <si>
    <t>1.1.17.</t>
  </si>
  <si>
    <t>1.1.18.</t>
  </si>
  <si>
    <t xml:space="preserve">broj pogona </t>
  </si>
  <si>
    <t>pokrivenost naseljenih dijelova općine javnom rasvjetom</t>
  </si>
  <si>
    <t>1.1.19.</t>
  </si>
  <si>
    <t xml:space="preserve">PLAN RAZVOJINIH PROGRAMA OPĆINE NETRETIĆ </t>
  </si>
  <si>
    <t>kvadratura uređenog okoliša prilaza kulturno povijesnim objektima i kupalištima</t>
  </si>
  <si>
    <t>broj zaprimljenih zahtjeva/  broj sanacija</t>
  </si>
  <si>
    <t>rješavanje svih predmeta odmah ili u zakon predviđenom roku</t>
  </si>
  <si>
    <t>rješavanje svih predmeta odmah ili u zakonom predviđenom roku</t>
  </si>
  <si>
    <t>novi računalni programi, uredska i oprema za ostale namjene</t>
  </si>
  <si>
    <t>Kultura i kulturne manifestacije</t>
  </si>
  <si>
    <t>rast broja grupnih jednodnevnih turističkih dolazaka</t>
  </si>
  <si>
    <t>broj aktivnih sudionika u procesu donošenja općinskih akata</t>
  </si>
  <si>
    <t>Razvoj civilnog društva</t>
  </si>
  <si>
    <t>A1007 01</t>
  </si>
  <si>
    <t>Organiziranje i provođenje zaštite i spašavanja</t>
  </si>
  <si>
    <t>A1008 01</t>
  </si>
  <si>
    <t>P1013</t>
  </si>
  <si>
    <t>Održavanje komunalne infrastrukture</t>
  </si>
  <si>
    <t>0113</t>
  </si>
  <si>
    <t>Upravljanje imovinom</t>
  </si>
  <si>
    <t>Potpora poljoprivredi</t>
  </si>
  <si>
    <t>A1003 01</t>
  </si>
  <si>
    <t xml:space="preserve">Javna uprava i administracija </t>
  </si>
  <si>
    <t>A1002 01</t>
  </si>
  <si>
    <t>01          02</t>
  </si>
  <si>
    <t>Uređenje zgrade Općine Netretić 2, 2a</t>
  </si>
  <si>
    <t>0202        0402        0502          0602</t>
  </si>
  <si>
    <t>Predškolski odgoj</t>
  </si>
  <si>
    <t>A1010 01</t>
  </si>
  <si>
    <t>P1011</t>
  </si>
  <si>
    <t>Osnovno i srednjoškolsko obrazovanje</t>
  </si>
  <si>
    <t>0111</t>
  </si>
  <si>
    <t>A1011 01</t>
  </si>
  <si>
    <t>A1011 02</t>
  </si>
  <si>
    <t>P1012</t>
  </si>
  <si>
    <t>Socijalna skrb</t>
  </si>
  <si>
    <t>0112</t>
  </si>
  <si>
    <t>Razvoj sporta i rekreacije</t>
  </si>
  <si>
    <t>A1005 01</t>
  </si>
  <si>
    <t>Promicanje kulture</t>
  </si>
  <si>
    <t>A1004 01</t>
  </si>
  <si>
    <t>K1004 02</t>
  </si>
  <si>
    <t>A1006 01</t>
  </si>
  <si>
    <t>Ciljana vrijednost 2018.</t>
  </si>
  <si>
    <t>Javna uprava i administracija</t>
  </si>
  <si>
    <t>Donacije organizacijama civilnog društva</t>
  </si>
  <si>
    <t>A1007 02</t>
  </si>
  <si>
    <t>T1012 01</t>
  </si>
  <si>
    <t>T1012 02</t>
  </si>
  <si>
    <t>T1012 03</t>
  </si>
  <si>
    <t>T1012 04</t>
  </si>
  <si>
    <t>K1013 02</t>
  </si>
  <si>
    <t>K1013 03</t>
  </si>
  <si>
    <t>500 m2</t>
  </si>
  <si>
    <t>K1013 04</t>
  </si>
  <si>
    <t>K1013 05</t>
  </si>
  <si>
    <t>K1013 06</t>
  </si>
  <si>
    <t>K1013 07</t>
  </si>
  <si>
    <t>K1013 08</t>
  </si>
  <si>
    <t>K1013 09</t>
  </si>
  <si>
    <t>K1013 10</t>
  </si>
  <si>
    <t>K1013 12</t>
  </si>
  <si>
    <t>K1013 13</t>
  </si>
  <si>
    <t>Modernizacija javne rasvjete</t>
  </si>
  <si>
    <t>1.1.20.</t>
  </si>
  <si>
    <t>1.1.21.</t>
  </si>
  <si>
    <t>K1013 15</t>
  </si>
  <si>
    <t>1.1.22.</t>
  </si>
  <si>
    <t>1.1.23.</t>
  </si>
  <si>
    <t>K1013 17</t>
  </si>
  <si>
    <t>1.1.24.</t>
  </si>
  <si>
    <t>Javna uprava i administracija Općinskog vijeća</t>
  </si>
  <si>
    <t>K1013 01</t>
  </si>
  <si>
    <t>P1009</t>
  </si>
  <si>
    <t>A1009 01</t>
  </si>
  <si>
    <t>0109</t>
  </si>
  <si>
    <t>A1010 02</t>
  </si>
  <si>
    <t>A1006 02</t>
  </si>
  <si>
    <t>Rekonstrukcija groblja Novigrad - Mjera 7.4.</t>
  </si>
  <si>
    <t>Rekonstrukcija groblja Završje</t>
  </si>
  <si>
    <t>Rekonstrukcija groblja Prilišće</t>
  </si>
  <si>
    <t>MJERA 1.1.: Održavanje i ulaganja u poboljšanje   komunalne infrastrukture</t>
  </si>
  <si>
    <t>Mjera 2.1.: Poboljšanje kvalitete obrazovnog sustava</t>
  </si>
  <si>
    <t>CILJ 3. PODIZANJE RAZINE KVALITETE ŽIVOTA</t>
  </si>
  <si>
    <t xml:space="preserve">Mjera 3.4.: Unapređenje kulturnog i sportskog života </t>
  </si>
  <si>
    <t xml:space="preserve">Mjera 3.4.:Unapređenje kulturnog i sportskog života  </t>
  </si>
  <si>
    <t>CILJ 3.  PODIZANJE RAZINE KVALITETE ŽIVOTA (nastavak)</t>
  </si>
  <si>
    <t>Mjera 3.3. Razvoj sustava socijalne skrbi</t>
  </si>
  <si>
    <t>Mjera 3.5. Unapređenje rada udruga i stranaka</t>
  </si>
  <si>
    <t>A1002 04</t>
  </si>
  <si>
    <t>Ostale donacije</t>
  </si>
  <si>
    <t>Projekcija 2019.</t>
  </si>
  <si>
    <t>Ciljana vrijednost 2019.</t>
  </si>
  <si>
    <t>broj donacija</t>
  </si>
  <si>
    <t>A1008 02</t>
  </si>
  <si>
    <t>Financiranje rada službi  spašavanja</t>
  </si>
  <si>
    <t>broj intervencija</t>
  </si>
  <si>
    <t>Izgradnja vodoopskrbnog cjevovoda za Radnu zonu "Maletići " (I1)</t>
  </si>
  <si>
    <t>dužina</t>
  </si>
  <si>
    <t xml:space="preserve">broj rasvjetnih mjesta </t>
  </si>
  <si>
    <t>1.1.25.</t>
  </si>
  <si>
    <t>K1013 18</t>
  </si>
  <si>
    <t>K1013 19</t>
  </si>
  <si>
    <t>K1013 20</t>
  </si>
  <si>
    <t>Izgranja sportske dvorane Netretić</t>
  </si>
  <si>
    <t>1.1.26.</t>
  </si>
  <si>
    <t>Izgranja sportske dvorane Jarče Polje</t>
  </si>
  <si>
    <t>1.1.27.</t>
  </si>
  <si>
    <t>Uređenje doma Skupica</t>
  </si>
  <si>
    <t>1.1.28.</t>
  </si>
  <si>
    <t>Administrativni poslovi Općinskog vijeća</t>
  </si>
  <si>
    <t>Provedba izbora</t>
  </si>
  <si>
    <t xml:space="preserve">03                </t>
  </si>
  <si>
    <t>0302</t>
  </si>
  <si>
    <t>A1002 03</t>
  </si>
  <si>
    <t>T1002 05</t>
  </si>
  <si>
    <t>1.3.6.</t>
  </si>
  <si>
    <t>3.4.1.</t>
  </si>
  <si>
    <t>3.4.2.</t>
  </si>
  <si>
    <t>3.4.3.</t>
  </si>
  <si>
    <t>3.3.1.</t>
  </si>
  <si>
    <t>17/17</t>
  </si>
  <si>
    <t>43/43</t>
  </si>
  <si>
    <t>40/40</t>
  </si>
  <si>
    <t>38/38</t>
  </si>
  <si>
    <t>36/36</t>
  </si>
  <si>
    <t>3.5.1.</t>
  </si>
  <si>
    <t>Modernizacija nerazvrstanih cesta</t>
  </si>
  <si>
    <t>ZA RAZDOBLJE OD 2018. DO 2020. GODINE</t>
  </si>
  <si>
    <t>Plan 2018.</t>
  </si>
  <si>
    <t>Projekcija 2020.</t>
  </si>
  <si>
    <t>Polazna vrijednost 2017.</t>
  </si>
  <si>
    <t>Ciljana vrijednost 2020.</t>
  </si>
  <si>
    <t>860/20 g/12 g</t>
  </si>
  <si>
    <t>900/20 g/9g</t>
  </si>
  <si>
    <t>900/20g/7g</t>
  </si>
  <si>
    <t>18/15</t>
  </si>
  <si>
    <t>16/15</t>
  </si>
  <si>
    <t>17/15</t>
  </si>
  <si>
    <t>4 ha</t>
  </si>
  <si>
    <t>4000 m2</t>
  </si>
  <si>
    <t>4500 m2</t>
  </si>
  <si>
    <t>10000 m2</t>
  </si>
  <si>
    <t>7000 m2</t>
  </si>
  <si>
    <t>8000 m2</t>
  </si>
  <si>
    <t>400 m</t>
  </si>
  <si>
    <t>Izgradnja vodovoda Kunići (priključni vod)</t>
  </si>
  <si>
    <t>Izgradnja priključnog voda vodovoda Baići - Pavičići</t>
  </si>
  <si>
    <t>Izgradnja javne rasvjete Skupica</t>
  </si>
  <si>
    <t>Nabava mobilnog reciklažnog dvorišta</t>
  </si>
  <si>
    <t>Energetska obnova zgrade Društvenog doma  Mračin</t>
  </si>
  <si>
    <t>K1013 21</t>
  </si>
  <si>
    <t>Izgradnja garaže na kč. br. 250 k.o. Mračin</t>
  </si>
  <si>
    <t>K1013 25</t>
  </si>
  <si>
    <t>K1013 26</t>
  </si>
  <si>
    <t>K1013 24</t>
  </si>
  <si>
    <t>1.1.29.</t>
  </si>
  <si>
    <t>K1013 23</t>
  </si>
  <si>
    <t>K1013 27</t>
  </si>
  <si>
    <t>Izgradnja vodovoda  Bogovci - Mrzljaki</t>
  </si>
  <si>
    <t>1.1.30.</t>
  </si>
  <si>
    <t>Lokali izbori  i izbori za Vijeća mjesnih odbora, Predsjednički izbori, Izbori za EU parlametn, Parlamentarni izbori</t>
  </si>
  <si>
    <t>Izrada projektne dokumentacije za obnovu zgrade Općine</t>
  </si>
  <si>
    <t>1.3.7.</t>
  </si>
  <si>
    <t>energetska učinkovitost - utrošak energenata</t>
  </si>
  <si>
    <t>18/18</t>
  </si>
  <si>
    <t>K1013 28</t>
  </si>
  <si>
    <t>Izgradnja objekata za mlade bračne parove u Dubravčanima</t>
  </si>
  <si>
    <t>1.1.31.</t>
  </si>
  <si>
    <t>Energetska obnova Društvenog doma Prilišće</t>
  </si>
  <si>
    <t>Izrada projektne dokumentacije pročišćivača otpadih voda i kanalizacije na području Općine Netretić  k.o. Vinski Vrh</t>
  </si>
  <si>
    <t>Izrada glavnog projekta za višenamjenski društveni objekt u Jarčem Polju</t>
  </si>
  <si>
    <t xml:space="preserve">Rekonstrukcija nerazvrstane prometnice u Općini Netretić </t>
  </si>
  <si>
    <t>K1013 29</t>
  </si>
  <si>
    <t>Izgradnja staze na groblju Vukova Gorica</t>
  </si>
  <si>
    <t>1.1.32.</t>
  </si>
  <si>
    <t>60 m2</t>
  </si>
  <si>
    <t>2780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</si>
</sst>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textRotation="90"/>
    </xf>
    <xf numFmtId="0" fontId="2" fillId="3" borderId="3" xfId="0" applyFont="1" applyFill="1" applyBorder="1" applyAlignment="1">
      <alignment vertical="center" textRotation="90"/>
    </xf>
    <xf numFmtId="0" fontId="2" fillId="3" borderId="4" xfId="0" applyFont="1" applyFill="1" applyBorder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1" fillId="0" borderId="1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7"/>
  <sheetViews>
    <sheetView tabSelected="1" view="pageLayout" topLeftCell="A50" zoomScale="130" zoomScalePageLayoutView="130" workbookViewId="0">
      <selection activeCell="H3" sqref="H3"/>
    </sheetView>
  </sheetViews>
  <sheetFormatPr defaultRowHeight="11.25" x14ac:dyDescent="0.25"/>
  <cols>
    <col min="1" max="1" width="5" style="4" customWidth="1"/>
    <col min="2" max="2" width="5.7109375" style="4" customWidth="1"/>
    <col min="3" max="3" width="8" style="4" customWidth="1"/>
    <col min="4" max="4" width="15" style="4" customWidth="1"/>
    <col min="5" max="7" width="10.5703125" style="4" customWidth="1"/>
    <col min="8" max="8" width="5.5703125" style="4" customWidth="1"/>
    <col min="9" max="9" width="14.28515625" style="4" customWidth="1"/>
    <col min="10" max="12" width="9.7109375" style="4" customWidth="1"/>
    <col min="13" max="13" width="9.28515625" style="4" customWidth="1"/>
    <col min="14" max="14" width="5.7109375" style="4" customWidth="1"/>
    <col min="15" max="15" width="9.28515625" style="4" customWidth="1"/>
    <col min="16" max="16384" width="9.140625" style="4"/>
  </cols>
  <sheetData>
    <row r="1" spans="1:15" ht="28.5" customHeight="1" x14ac:dyDescent="0.25">
      <c r="L1" s="37"/>
      <c r="M1" s="37"/>
      <c r="N1" s="37"/>
      <c r="O1" s="37"/>
    </row>
    <row r="2" spans="1:15" ht="28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8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28.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8.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28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28.5" customHeight="1" x14ac:dyDescent="0.25">
      <c r="A7" s="50" t="s">
        <v>127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28.5" customHeight="1" x14ac:dyDescent="0.25">
      <c r="A8" s="50" t="s">
        <v>252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28.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28.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28.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28.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28.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28.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28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28.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8" ht="28.5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8" ht="28.5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8" ht="46.5" customHeight="1" x14ac:dyDescent="0.25">
      <c r="A19" s="2" t="s">
        <v>0</v>
      </c>
      <c r="B19" s="2" t="s">
        <v>1</v>
      </c>
      <c r="C19" s="2" t="s">
        <v>4</v>
      </c>
      <c r="D19" s="3" t="s">
        <v>12</v>
      </c>
      <c r="E19" s="43" t="s">
        <v>253</v>
      </c>
      <c r="F19" s="43" t="s">
        <v>215</v>
      </c>
      <c r="G19" s="43" t="s">
        <v>254</v>
      </c>
      <c r="H19" s="59" t="s">
        <v>2</v>
      </c>
      <c r="I19" s="59"/>
      <c r="J19" s="43" t="s">
        <v>255</v>
      </c>
      <c r="K19" s="43" t="s">
        <v>167</v>
      </c>
      <c r="L19" s="43" t="s">
        <v>216</v>
      </c>
      <c r="M19" s="43" t="s">
        <v>256</v>
      </c>
      <c r="N19" s="59" t="s">
        <v>3</v>
      </c>
      <c r="O19" s="59"/>
      <c r="P19" s="1"/>
      <c r="Q19" s="1"/>
      <c r="R19" s="1"/>
    </row>
    <row r="20" spans="1:18" ht="39" customHeight="1" x14ac:dyDescent="0.25">
      <c r="A20" s="53" t="s">
        <v>5</v>
      </c>
      <c r="B20" s="53" t="s">
        <v>205</v>
      </c>
      <c r="C20" s="20" t="s">
        <v>20</v>
      </c>
      <c r="D20" s="21" t="s">
        <v>168</v>
      </c>
      <c r="E20" s="22">
        <f>SUM(E21)</f>
        <v>47000</v>
      </c>
      <c r="F20" s="22">
        <f>SUM(F21)</f>
        <v>95000</v>
      </c>
      <c r="G20" s="22">
        <f>SUM(G21)</f>
        <v>110000</v>
      </c>
      <c r="H20" s="23"/>
      <c r="I20" s="21"/>
      <c r="J20" s="24"/>
      <c r="K20" s="24"/>
      <c r="L20" s="24"/>
      <c r="M20" s="24"/>
      <c r="N20" s="25" t="s">
        <v>14</v>
      </c>
      <c r="O20" s="25" t="s">
        <v>15</v>
      </c>
    </row>
    <row r="21" spans="1:18" ht="54.75" customHeight="1" x14ac:dyDescent="0.25">
      <c r="A21" s="54"/>
      <c r="B21" s="54"/>
      <c r="C21" s="5" t="s">
        <v>213</v>
      </c>
      <c r="D21" s="12" t="s">
        <v>34</v>
      </c>
      <c r="E21" s="11">
        <v>47000</v>
      </c>
      <c r="F21" s="9">
        <v>95000</v>
      </c>
      <c r="G21" s="9">
        <v>110000</v>
      </c>
      <c r="H21" s="5" t="s">
        <v>17</v>
      </c>
      <c r="I21" s="12" t="s">
        <v>128</v>
      </c>
      <c r="J21" s="5" t="s">
        <v>35</v>
      </c>
      <c r="K21" s="5" t="s">
        <v>35</v>
      </c>
      <c r="L21" s="5" t="s">
        <v>35</v>
      </c>
      <c r="M21" s="5" t="s">
        <v>35</v>
      </c>
      <c r="N21" s="15" t="s">
        <v>14</v>
      </c>
      <c r="O21" s="15" t="s">
        <v>21</v>
      </c>
    </row>
    <row r="22" spans="1:18" ht="31.5" customHeight="1" x14ac:dyDescent="0.25">
      <c r="A22" s="54"/>
      <c r="B22" s="54"/>
      <c r="C22" s="16" t="s">
        <v>56</v>
      </c>
      <c r="D22" s="29" t="s">
        <v>169</v>
      </c>
      <c r="E22" s="18">
        <f>SUM(E23,E24)</f>
        <v>21000</v>
      </c>
      <c r="F22" s="18">
        <f>SUM(F23,F24)</f>
        <v>26000</v>
      </c>
      <c r="G22" s="18">
        <f>SUM(G23,G24)</f>
        <v>27000</v>
      </c>
      <c r="H22" s="16"/>
      <c r="I22" s="16"/>
      <c r="J22" s="16"/>
      <c r="K22" s="16"/>
      <c r="L22" s="16"/>
      <c r="M22" s="16"/>
      <c r="N22" s="19" t="s">
        <v>14</v>
      </c>
      <c r="O22" s="19" t="s">
        <v>57</v>
      </c>
    </row>
    <row r="23" spans="1:18" ht="31.5" customHeight="1" x14ac:dyDescent="0.25">
      <c r="A23" s="54"/>
      <c r="B23" s="54"/>
      <c r="C23" s="5" t="s">
        <v>137</v>
      </c>
      <c r="D23" s="12" t="s">
        <v>214</v>
      </c>
      <c r="E23" s="9">
        <v>5000</v>
      </c>
      <c r="F23" s="9">
        <v>6000</v>
      </c>
      <c r="G23" s="9">
        <v>7000</v>
      </c>
      <c r="H23" s="5" t="s">
        <v>46</v>
      </c>
      <c r="I23" s="5" t="s">
        <v>217</v>
      </c>
      <c r="J23" s="5">
        <v>1</v>
      </c>
      <c r="K23" s="5">
        <v>2</v>
      </c>
      <c r="L23" s="5">
        <v>3</v>
      </c>
      <c r="M23" s="5">
        <v>4</v>
      </c>
      <c r="N23" s="15" t="s">
        <v>14</v>
      </c>
      <c r="O23" s="15" t="s">
        <v>57</v>
      </c>
    </row>
    <row r="24" spans="1:18" ht="32.25" customHeight="1" x14ac:dyDescent="0.25">
      <c r="A24" s="54"/>
      <c r="B24" s="54"/>
      <c r="C24" s="5" t="s">
        <v>170</v>
      </c>
      <c r="D24" s="13" t="s">
        <v>65</v>
      </c>
      <c r="E24" s="9">
        <v>16000</v>
      </c>
      <c r="F24" s="9">
        <v>20000</v>
      </c>
      <c r="G24" s="9">
        <v>20000</v>
      </c>
      <c r="H24" s="5" t="s">
        <v>59</v>
      </c>
      <c r="I24" s="12" t="s">
        <v>67</v>
      </c>
      <c r="J24" s="5" t="s">
        <v>69</v>
      </c>
      <c r="K24" s="5" t="s">
        <v>69</v>
      </c>
      <c r="L24" s="5" t="s">
        <v>69</v>
      </c>
      <c r="M24" s="5" t="s">
        <v>69</v>
      </c>
      <c r="N24" s="15" t="s">
        <v>14</v>
      </c>
      <c r="O24" s="15" t="s">
        <v>57</v>
      </c>
    </row>
    <row r="25" spans="1:18" ht="39.75" customHeight="1" x14ac:dyDescent="0.25">
      <c r="A25" s="54"/>
      <c r="B25" s="54"/>
      <c r="C25" s="16" t="s">
        <v>85</v>
      </c>
      <c r="D25" s="29" t="s">
        <v>138</v>
      </c>
      <c r="E25" s="18">
        <f>SUM(E26,E27)</f>
        <v>310000</v>
      </c>
      <c r="F25" s="18">
        <f>SUM(F26,F27)</f>
        <v>330000</v>
      </c>
      <c r="G25" s="18">
        <f>SUM(G26,G27)</f>
        <v>352000</v>
      </c>
      <c r="H25" s="16"/>
      <c r="I25" s="40"/>
      <c r="J25" s="16"/>
      <c r="K25" s="16"/>
      <c r="L25" s="16"/>
      <c r="M25" s="16"/>
      <c r="N25" s="19" t="s">
        <v>14</v>
      </c>
      <c r="O25" s="19" t="s">
        <v>86</v>
      </c>
    </row>
    <row r="26" spans="1:18" ht="44.25" customHeight="1" x14ac:dyDescent="0.25">
      <c r="A26" s="54"/>
      <c r="B26" s="54"/>
      <c r="C26" s="5" t="s">
        <v>139</v>
      </c>
      <c r="D26" s="13" t="s">
        <v>61</v>
      </c>
      <c r="E26" s="9">
        <v>300000</v>
      </c>
      <c r="F26" s="9">
        <v>320000</v>
      </c>
      <c r="G26" s="9">
        <v>340000</v>
      </c>
      <c r="H26" s="5" t="s">
        <v>60</v>
      </c>
      <c r="I26" s="12" t="s">
        <v>63</v>
      </c>
      <c r="J26" s="5" t="s">
        <v>87</v>
      </c>
      <c r="K26" s="5" t="s">
        <v>88</v>
      </c>
      <c r="L26" s="5" t="s">
        <v>88</v>
      </c>
      <c r="M26" s="5" t="s">
        <v>88</v>
      </c>
      <c r="N26" s="15" t="s">
        <v>14</v>
      </c>
      <c r="O26" s="15" t="s">
        <v>86</v>
      </c>
    </row>
    <row r="27" spans="1:18" ht="44.25" customHeight="1" x14ac:dyDescent="0.25">
      <c r="A27" s="54"/>
      <c r="B27" s="54"/>
      <c r="C27" s="5" t="s">
        <v>218</v>
      </c>
      <c r="D27" s="12" t="s">
        <v>219</v>
      </c>
      <c r="E27" s="9">
        <v>10000</v>
      </c>
      <c r="F27" s="9">
        <v>10000</v>
      </c>
      <c r="G27" s="9">
        <v>12000</v>
      </c>
      <c r="H27" s="5" t="s">
        <v>62</v>
      </c>
      <c r="I27" s="12" t="s">
        <v>220</v>
      </c>
      <c r="J27" s="5">
        <v>10</v>
      </c>
      <c r="K27" s="5">
        <v>9</v>
      </c>
      <c r="L27" s="5">
        <v>8</v>
      </c>
      <c r="M27" s="5">
        <v>7</v>
      </c>
      <c r="N27" s="15" t="s">
        <v>14</v>
      </c>
      <c r="O27" s="15" t="s">
        <v>86</v>
      </c>
    </row>
    <row r="28" spans="1:18" ht="38.25" customHeight="1" x14ac:dyDescent="0.25">
      <c r="A28" s="54"/>
      <c r="B28" s="54"/>
      <c r="C28" s="16" t="s">
        <v>158</v>
      </c>
      <c r="D28" s="29" t="s">
        <v>141</v>
      </c>
      <c r="E28" s="18">
        <f>SUM(E29,E30,E31,E32)</f>
        <v>1035000</v>
      </c>
      <c r="F28" s="18">
        <f>SUM(F29,F30,F31,F32)</f>
        <v>1054000</v>
      </c>
      <c r="G28" s="18">
        <f>SUM(G29,G30,G31,G32)</f>
        <v>1090000</v>
      </c>
      <c r="H28" s="16"/>
      <c r="I28" s="29"/>
      <c r="J28" s="16"/>
      <c r="K28" s="16"/>
      <c r="L28" s="16"/>
      <c r="M28" s="16"/>
      <c r="N28" s="19"/>
      <c r="O28" s="19"/>
    </row>
    <row r="29" spans="1:18" ht="45.75" customHeight="1" x14ac:dyDescent="0.25">
      <c r="A29" s="54"/>
      <c r="B29" s="54"/>
      <c r="C29" s="5" t="s">
        <v>171</v>
      </c>
      <c r="D29" s="12" t="s">
        <v>92</v>
      </c>
      <c r="E29" s="9">
        <v>360000</v>
      </c>
      <c r="F29" s="9">
        <v>330000</v>
      </c>
      <c r="G29" s="9">
        <v>310000</v>
      </c>
      <c r="H29" s="41" t="s">
        <v>64</v>
      </c>
      <c r="I29" s="12" t="s">
        <v>94</v>
      </c>
      <c r="J29" s="5" t="s">
        <v>95</v>
      </c>
      <c r="K29" s="5" t="s">
        <v>257</v>
      </c>
      <c r="L29" s="5" t="s">
        <v>258</v>
      </c>
      <c r="M29" s="5" t="s">
        <v>259</v>
      </c>
      <c r="N29" s="10" t="s">
        <v>14</v>
      </c>
      <c r="O29" s="15" t="s">
        <v>160</v>
      </c>
    </row>
    <row r="30" spans="1:18" ht="43.5" customHeight="1" x14ac:dyDescent="0.25">
      <c r="A30" s="54"/>
      <c r="B30" s="54"/>
      <c r="C30" s="5" t="s">
        <v>172</v>
      </c>
      <c r="D30" s="12" t="s">
        <v>96</v>
      </c>
      <c r="E30" s="9">
        <v>400000</v>
      </c>
      <c r="F30" s="9">
        <v>420000</v>
      </c>
      <c r="G30" s="9">
        <v>450000</v>
      </c>
      <c r="H30" s="41" t="s">
        <v>66</v>
      </c>
      <c r="I30" s="12" t="s">
        <v>129</v>
      </c>
      <c r="J30" s="10" t="s">
        <v>260</v>
      </c>
      <c r="K30" s="10" t="s">
        <v>84</v>
      </c>
      <c r="L30" s="10" t="s">
        <v>261</v>
      </c>
      <c r="M30" s="10" t="s">
        <v>262</v>
      </c>
      <c r="N30" s="10" t="s">
        <v>14</v>
      </c>
      <c r="O30" s="15" t="s">
        <v>160</v>
      </c>
    </row>
    <row r="31" spans="1:18" ht="33" customHeight="1" x14ac:dyDescent="0.25">
      <c r="A31" s="54"/>
      <c r="B31" s="54"/>
      <c r="C31" s="5" t="s">
        <v>173</v>
      </c>
      <c r="D31" s="12" t="s">
        <v>98</v>
      </c>
      <c r="E31" s="9">
        <v>265000</v>
      </c>
      <c r="F31" s="9">
        <v>292000</v>
      </c>
      <c r="G31" s="9">
        <v>315000</v>
      </c>
      <c r="H31" s="5" t="s">
        <v>68</v>
      </c>
      <c r="I31" s="12" t="s">
        <v>100</v>
      </c>
      <c r="J31" s="10" t="s">
        <v>101</v>
      </c>
      <c r="K31" s="10" t="s">
        <v>101</v>
      </c>
      <c r="L31" s="10" t="s">
        <v>101</v>
      </c>
      <c r="M31" s="10" t="s">
        <v>101</v>
      </c>
      <c r="N31" s="10" t="s">
        <v>14</v>
      </c>
      <c r="O31" s="15" t="s">
        <v>160</v>
      </c>
    </row>
    <row r="32" spans="1:18" ht="35.25" customHeight="1" x14ac:dyDescent="0.25">
      <c r="A32" s="54"/>
      <c r="B32" s="54"/>
      <c r="C32" s="5" t="s">
        <v>174</v>
      </c>
      <c r="D32" s="14" t="s">
        <v>102</v>
      </c>
      <c r="E32" s="9">
        <v>10000</v>
      </c>
      <c r="F32" s="9">
        <v>12000</v>
      </c>
      <c r="G32" s="9">
        <v>15000</v>
      </c>
      <c r="H32" s="5" t="s">
        <v>93</v>
      </c>
      <c r="I32" s="14" t="s">
        <v>103</v>
      </c>
      <c r="J32" s="5" t="s">
        <v>105</v>
      </c>
      <c r="K32" s="5" t="s">
        <v>104</v>
      </c>
      <c r="L32" s="5" t="s">
        <v>105</v>
      </c>
      <c r="M32" s="5" t="s">
        <v>263</v>
      </c>
      <c r="N32" s="5">
        <v>1</v>
      </c>
      <c r="O32" s="15" t="s">
        <v>160</v>
      </c>
    </row>
    <row r="33" spans="1:15" ht="38.25" customHeight="1" x14ac:dyDescent="0.25">
      <c r="A33" s="54"/>
      <c r="B33" s="54"/>
      <c r="C33" s="16" t="s">
        <v>140</v>
      </c>
      <c r="D33" s="29" t="s">
        <v>143</v>
      </c>
      <c r="E33" s="18">
        <f>SUM(E34,E35,E36,E37,E38,E39,E40,E41,E42,E43,E44,E45,E46,E47,E48,E49,E50,E51,E52,E53,E54,E55,E56)</f>
        <v>5973500</v>
      </c>
      <c r="F33" s="18">
        <f>SUM(F34,F35,F36,F37,F38,F39,F40,F41,F42,F43,F44,F45,F46,F47,F48,F49,F50,F51,F52,F53,F54,F55)</f>
        <v>7385000</v>
      </c>
      <c r="G33" s="18">
        <f>SUM(G34,G35,G36,G37,G38,G39,G40,G41,G42,G43,G44,G45,G46,G47,G48,G49,G50,G51,G52,G53,G54)</f>
        <v>8230000</v>
      </c>
      <c r="H33" s="16"/>
      <c r="I33" s="29"/>
      <c r="J33" s="16"/>
      <c r="K33" s="16"/>
      <c r="L33" s="16"/>
      <c r="M33" s="16"/>
      <c r="N33" s="27" t="s">
        <v>14</v>
      </c>
      <c r="O33" s="19" t="s">
        <v>142</v>
      </c>
    </row>
    <row r="34" spans="1:15" ht="42" customHeight="1" x14ac:dyDescent="0.25">
      <c r="A34" s="54"/>
      <c r="B34" s="54"/>
      <c r="C34" s="5" t="s">
        <v>176</v>
      </c>
      <c r="D34" s="12" t="s">
        <v>296</v>
      </c>
      <c r="E34" s="9">
        <v>1124000</v>
      </c>
      <c r="F34" s="9">
        <v>1300000</v>
      </c>
      <c r="G34" s="9">
        <v>1500000</v>
      </c>
      <c r="H34" s="5" t="s">
        <v>97</v>
      </c>
      <c r="I34" s="12" t="s">
        <v>111</v>
      </c>
      <c r="J34" s="10" t="s">
        <v>121</v>
      </c>
      <c r="K34" s="49" t="s">
        <v>301</v>
      </c>
      <c r="L34" s="10" t="s">
        <v>264</v>
      </c>
      <c r="M34" s="10" t="s">
        <v>265</v>
      </c>
      <c r="N34" s="10" t="s">
        <v>14</v>
      </c>
      <c r="O34" s="15" t="s">
        <v>142</v>
      </c>
    </row>
    <row r="35" spans="1:15" ht="24" customHeight="1" x14ac:dyDescent="0.25">
      <c r="A35" s="55"/>
      <c r="B35" s="55"/>
      <c r="C35" s="5" t="s">
        <v>178</v>
      </c>
      <c r="D35" s="12" t="s">
        <v>251</v>
      </c>
      <c r="E35" s="9">
        <v>640000</v>
      </c>
      <c r="F35" s="9">
        <v>700000</v>
      </c>
      <c r="G35" s="9">
        <v>800000</v>
      </c>
      <c r="H35" s="5" t="s">
        <v>99</v>
      </c>
      <c r="I35" s="12" t="s">
        <v>111</v>
      </c>
      <c r="J35" s="10" t="s">
        <v>177</v>
      </c>
      <c r="K35" s="10" t="s">
        <v>112</v>
      </c>
      <c r="L35" s="10" t="s">
        <v>264</v>
      </c>
      <c r="M35" s="10" t="s">
        <v>265</v>
      </c>
      <c r="N35" s="10" t="s">
        <v>14</v>
      </c>
      <c r="O35" s="15" t="s">
        <v>142</v>
      </c>
    </row>
    <row r="36" spans="1:15" ht="24.75" customHeight="1" x14ac:dyDescent="0.25">
      <c r="A36" s="53" t="s">
        <v>5</v>
      </c>
      <c r="B36" s="34"/>
      <c r="C36" s="5" t="s">
        <v>179</v>
      </c>
      <c r="D36" s="12" t="s">
        <v>114</v>
      </c>
      <c r="E36" s="11">
        <v>20000</v>
      </c>
      <c r="F36" s="11">
        <v>25000</v>
      </c>
      <c r="G36" s="11">
        <v>30000</v>
      </c>
      <c r="H36" s="8" t="s">
        <v>115</v>
      </c>
      <c r="I36" s="12" t="s">
        <v>113</v>
      </c>
      <c r="J36" s="5">
        <v>10</v>
      </c>
      <c r="K36" s="5">
        <v>10</v>
      </c>
      <c r="L36" s="5">
        <v>12</v>
      </c>
      <c r="M36" s="5">
        <v>15</v>
      </c>
      <c r="N36" s="10" t="s">
        <v>14</v>
      </c>
      <c r="O36" s="15" t="s">
        <v>142</v>
      </c>
    </row>
    <row r="37" spans="1:15" ht="36" customHeight="1" x14ac:dyDescent="0.25">
      <c r="A37" s="54"/>
      <c r="B37" s="35"/>
      <c r="C37" s="5" t="s">
        <v>180</v>
      </c>
      <c r="D37" s="12" t="s">
        <v>202</v>
      </c>
      <c r="E37" s="11">
        <v>1675000</v>
      </c>
      <c r="F37" s="11">
        <v>0</v>
      </c>
      <c r="G37" s="11">
        <v>0</v>
      </c>
      <c r="H37" s="8" t="s">
        <v>116</v>
      </c>
      <c r="I37" s="12" t="s">
        <v>120</v>
      </c>
      <c r="J37" s="5">
        <v>0</v>
      </c>
      <c r="K37" s="5" t="s">
        <v>266</v>
      </c>
      <c r="L37" s="5" t="s">
        <v>266</v>
      </c>
      <c r="M37" s="5" t="s">
        <v>266</v>
      </c>
      <c r="N37" s="15" t="s">
        <v>14</v>
      </c>
      <c r="O37" s="15" t="s">
        <v>142</v>
      </c>
    </row>
    <row r="38" spans="1:15" ht="36" customHeight="1" x14ac:dyDescent="0.25">
      <c r="A38" s="54"/>
      <c r="B38" s="35"/>
      <c r="C38" s="5" t="s">
        <v>181</v>
      </c>
      <c r="D38" s="12" t="s">
        <v>203</v>
      </c>
      <c r="E38" s="9">
        <v>0</v>
      </c>
      <c r="F38" s="9">
        <v>1900000</v>
      </c>
      <c r="G38" s="9">
        <v>0</v>
      </c>
      <c r="H38" s="5" t="s">
        <v>117</v>
      </c>
      <c r="I38" s="13" t="s">
        <v>120</v>
      </c>
      <c r="J38" s="10" t="s">
        <v>121</v>
      </c>
      <c r="K38" s="10" t="s">
        <v>121</v>
      </c>
      <c r="L38" s="10" t="s">
        <v>267</v>
      </c>
      <c r="M38" s="10" t="s">
        <v>267</v>
      </c>
      <c r="N38" s="15" t="s">
        <v>14</v>
      </c>
      <c r="O38" s="15" t="s">
        <v>142</v>
      </c>
    </row>
    <row r="39" spans="1:15" ht="33" customHeight="1" x14ac:dyDescent="0.25">
      <c r="A39" s="54"/>
      <c r="B39" s="35"/>
      <c r="C39" s="5" t="s">
        <v>182</v>
      </c>
      <c r="D39" s="12" t="s">
        <v>204</v>
      </c>
      <c r="E39" s="11">
        <v>0</v>
      </c>
      <c r="F39" s="11">
        <v>0</v>
      </c>
      <c r="G39" s="11">
        <v>1500000</v>
      </c>
      <c r="H39" s="8" t="s">
        <v>118</v>
      </c>
      <c r="I39" s="12" t="s">
        <v>120</v>
      </c>
      <c r="J39" s="5">
        <v>0</v>
      </c>
      <c r="K39" s="5">
        <v>0</v>
      </c>
      <c r="L39" s="5">
        <v>0</v>
      </c>
      <c r="M39" s="5" t="s">
        <v>268</v>
      </c>
      <c r="N39" s="15" t="s">
        <v>14</v>
      </c>
      <c r="O39" s="15" t="s">
        <v>142</v>
      </c>
    </row>
    <row r="40" spans="1:15" ht="44.25" customHeight="1" x14ac:dyDescent="0.25">
      <c r="A40" s="54"/>
      <c r="B40" s="35"/>
      <c r="C40" s="5" t="s">
        <v>183</v>
      </c>
      <c r="D40" s="12" t="s">
        <v>221</v>
      </c>
      <c r="E40" s="9">
        <v>400000</v>
      </c>
      <c r="F40" s="9">
        <v>200000</v>
      </c>
      <c r="G40" s="9">
        <v>300000</v>
      </c>
      <c r="H40" s="5" t="s">
        <v>119</v>
      </c>
      <c r="I40" s="13" t="s">
        <v>222</v>
      </c>
      <c r="J40" s="5">
        <v>0</v>
      </c>
      <c r="K40" s="5" t="s">
        <v>269</v>
      </c>
      <c r="L40" s="5" t="s">
        <v>269</v>
      </c>
      <c r="M40" s="5" t="s">
        <v>269</v>
      </c>
      <c r="N40" s="15" t="s">
        <v>14</v>
      </c>
      <c r="O40" s="15" t="s">
        <v>142</v>
      </c>
    </row>
    <row r="41" spans="1:15" ht="44.25" customHeight="1" x14ac:dyDescent="0.25">
      <c r="A41" s="54"/>
      <c r="B41" s="35"/>
      <c r="C41" s="5" t="s">
        <v>184</v>
      </c>
      <c r="D41" s="12" t="s">
        <v>270</v>
      </c>
      <c r="E41" s="9">
        <v>0</v>
      </c>
      <c r="F41" s="9">
        <v>200000</v>
      </c>
      <c r="G41" s="9">
        <v>0</v>
      </c>
      <c r="H41" s="5" t="s">
        <v>122</v>
      </c>
      <c r="I41" s="13" t="s">
        <v>124</v>
      </c>
      <c r="J41" s="5">
        <v>1</v>
      </c>
      <c r="K41" s="5">
        <v>1</v>
      </c>
      <c r="L41" s="5">
        <v>1</v>
      </c>
      <c r="M41" s="5">
        <v>1</v>
      </c>
      <c r="N41" s="15" t="s">
        <v>14</v>
      </c>
      <c r="O41" s="15" t="s">
        <v>142</v>
      </c>
    </row>
    <row r="42" spans="1:15" ht="44.25" customHeight="1" x14ac:dyDescent="0.25">
      <c r="A42" s="54"/>
      <c r="B42" s="35"/>
      <c r="C42" s="5" t="s">
        <v>185</v>
      </c>
      <c r="D42" s="12" t="s">
        <v>271</v>
      </c>
      <c r="E42" s="9">
        <v>200000</v>
      </c>
      <c r="F42" s="9">
        <v>0</v>
      </c>
      <c r="G42" s="9">
        <v>0</v>
      </c>
      <c r="H42" s="5" t="s">
        <v>123</v>
      </c>
      <c r="I42" s="13" t="s">
        <v>124</v>
      </c>
      <c r="J42" s="5">
        <v>1</v>
      </c>
      <c r="K42" s="5">
        <v>1</v>
      </c>
      <c r="L42" s="5">
        <v>1</v>
      </c>
      <c r="M42" s="5">
        <v>1</v>
      </c>
      <c r="N42" s="15" t="s">
        <v>14</v>
      </c>
      <c r="O42" s="15" t="s">
        <v>142</v>
      </c>
    </row>
    <row r="43" spans="1:15" ht="43.5" customHeight="1" x14ac:dyDescent="0.25">
      <c r="A43" s="54"/>
      <c r="B43" s="35"/>
      <c r="C43" s="5" t="s">
        <v>186</v>
      </c>
      <c r="D43" s="12" t="s">
        <v>187</v>
      </c>
      <c r="E43" s="9">
        <v>260000</v>
      </c>
      <c r="F43" s="9">
        <v>260000</v>
      </c>
      <c r="G43" s="9">
        <v>600000</v>
      </c>
      <c r="H43" s="5" t="s">
        <v>126</v>
      </c>
      <c r="I43" s="12" t="s">
        <v>125</v>
      </c>
      <c r="J43" s="33">
        <v>0.6</v>
      </c>
      <c r="K43" s="33">
        <v>0.7</v>
      </c>
      <c r="L43" s="33">
        <v>0.8</v>
      </c>
      <c r="M43" s="33">
        <v>0.9</v>
      </c>
      <c r="N43" s="15" t="s">
        <v>14</v>
      </c>
      <c r="O43" s="15" t="s">
        <v>142</v>
      </c>
    </row>
    <row r="44" spans="1:15" ht="43.5" customHeight="1" x14ac:dyDescent="0.25">
      <c r="A44" s="54"/>
      <c r="B44" s="35"/>
      <c r="C44" s="5" t="s">
        <v>190</v>
      </c>
      <c r="D44" s="12" t="s">
        <v>272</v>
      </c>
      <c r="E44" s="9">
        <v>24500</v>
      </c>
      <c r="F44" s="9">
        <v>0</v>
      </c>
      <c r="G44" s="9">
        <v>0</v>
      </c>
      <c r="H44" s="5" t="s">
        <v>188</v>
      </c>
      <c r="I44" s="12" t="s">
        <v>223</v>
      </c>
      <c r="J44" s="41">
        <v>5</v>
      </c>
      <c r="K44" s="41">
        <v>5</v>
      </c>
      <c r="L44" s="41">
        <v>5</v>
      </c>
      <c r="M44" s="41">
        <v>5</v>
      </c>
      <c r="N44" s="15" t="s">
        <v>14</v>
      </c>
      <c r="O44" s="15" t="s">
        <v>142</v>
      </c>
    </row>
    <row r="45" spans="1:15" ht="32.25" customHeight="1" x14ac:dyDescent="0.25">
      <c r="A45" s="54"/>
      <c r="B45" s="35"/>
      <c r="C45" s="5" t="s">
        <v>275</v>
      </c>
      <c r="D45" s="12" t="s">
        <v>276</v>
      </c>
      <c r="E45" s="9">
        <v>180000</v>
      </c>
      <c r="F45" s="9">
        <v>0</v>
      </c>
      <c r="G45" s="9">
        <v>0</v>
      </c>
      <c r="H45" s="5" t="s">
        <v>189</v>
      </c>
      <c r="I45" s="14" t="s">
        <v>124</v>
      </c>
      <c r="J45" s="5">
        <v>0</v>
      </c>
      <c r="K45" s="5">
        <v>1</v>
      </c>
      <c r="L45" s="5">
        <v>1</v>
      </c>
      <c r="M45" s="5">
        <v>1</v>
      </c>
      <c r="N45" s="15" t="s">
        <v>14</v>
      </c>
      <c r="O45" s="15" t="s">
        <v>142</v>
      </c>
    </row>
    <row r="46" spans="1:15" ht="33" customHeight="1" x14ac:dyDescent="0.25">
      <c r="A46" s="54"/>
      <c r="B46" s="35"/>
      <c r="C46" s="5" t="s">
        <v>193</v>
      </c>
      <c r="D46" s="12" t="s">
        <v>273</v>
      </c>
      <c r="E46" s="9">
        <v>130000</v>
      </c>
      <c r="F46" s="9">
        <v>0</v>
      </c>
      <c r="G46" s="9">
        <v>0</v>
      </c>
      <c r="H46" s="5" t="s">
        <v>191</v>
      </c>
      <c r="I46" s="14" t="s">
        <v>124</v>
      </c>
      <c r="J46" s="5">
        <v>1</v>
      </c>
      <c r="K46" s="5">
        <v>1</v>
      </c>
      <c r="L46" s="5">
        <v>1</v>
      </c>
      <c r="M46" s="5">
        <v>1</v>
      </c>
      <c r="N46" s="15" t="s">
        <v>14</v>
      </c>
      <c r="O46" s="15" t="s">
        <v>142</v>
      </c>
    </row>
    <row r="47" spans="1:15" ht="53.25" customHeight="1" x14ac:dyDescent="0.25">
      <c r="A47" s="54"/>
      <c r="B47" s="35"/>
      <c r="C47" s="5" t="s">
        <v>225</v>
      </c>
      <c r="D47" s="12" t="s">
        <v>295</v>
      </c>
      <c r="E47" s="9">
        <v>70000</v>
      </c>
      <c r="F47" s="9">
        <v>2000000</v>
      </c>
      <c r="G47" s="9">
        <v>0</v>
      </c>
      <c r="H47" s="41" t="s">
        <v>192</v>
      </c>
      <c r="I47" s="14" t="s">
        <v>124</v>
      </c>
      <c r="J47" s="5">
        <v>0</v>
      </c>
      <c r="K47" s="5">
        <v>1</v>
      </c>
      <c r="L47" s="5">
        <v>1</v>
      </c>
      <c r="M47" s="5">
        <v>1</v>
      </c>
      <c r="N47" s="15" t="s">
        <v>14</v>
      </c>
      <c r="O47" s="15" t="s">
        <v>142</v>
      </c>
    </row>
    <row r="48" spans="1:15" ht="33.75" customHeight="1" x14ac:dyDescent="0.25">
      <c r="A48" s="55"/>
      <c r="B48" s="36"/>
      <c r="C48" s="5" t="s">
        <v>226</v>
      </c>
      <c r="D48" s="12" t="s">
        <v>293</v>
      </c>
      <c r="E48" s="9">
        <v>100000</v>
      </c>
      <c r="F48" s="9">
        <v>0</v>
      </c>
      <c r="G48" s="9">
        <v>500000</v>
      </c>
      <c r="H48" s="5" t="s">
        <v>194</v>
      </c>
      <c r="I48" s="13" t="s">
        <v>124</v>
      </c>
      <c r="J48" s="5">
        <v>0</v>
      </c>
      <c r="K48" s="5">
        <v>1</v>
      </c>
      <c r="L48" s="5">
        <v>1</v>
      </c>
      <c r="M48" s="5">
        <v>1</v>
      </c>
      <c r="N48" s="15" t="s">
        <v>14</v>
      </c>
      <c r="O48" s="15" t="s">
        <v>142</v>
      </c>
    </row>
    <row r="49" spans="1:15" ht="35.25" customHeight="1" x14ac:dyDescent="0.25">
      <c r="A49" s="42"/>
      <c r="B49" s="36"/>
      <c r="C49" s="5" t="s">
        <v>227</v>
      </c>
      <c r="D49" s="12" t="s">
        <v>274</v>
      </c>
      <c r="E49" s="9">
        <v>800000</v>
      </c>
      <c r="F49" s="9">
        <v>0</v>
      </c>
      <c r="G49" s="9">
        <v>0</v>
      </c>
      <c r="H49" s="5" t="s">
        <v>224</v>
      </c>
      <c r="I49" s="13" t="s">
        <v>124</v>
      </c>
      <c r="J49" s="5">
        <v>0</v>
      </c>
      <c r="K49" s="5">
        <v>1</v>
      </c>
      <c r="L49" s="5">
        <v>1</v>
      </c>
      <c r="M49" s="5">
        <v>1</v>
      </c>
      <c r="N49" s="15" t="s">
        <v>14</v>
      </c>
      <c r="O49" s="15" t="s">
        <v>142</v>
      </c>
    </row>
    <row r="50" spans="1:15" ht="21.75" customHeight="1" x14ac:dyDescent="0.25">
      <c r="A50" s="42"/>
      <c r="B50" s="36"/>
      <c r="C50" s="5" t="s">
        <v>277</v>
      </c>
      <c r="D50" s="12" t="s">
        <v>228</v>
      </c>
      <c r="E50" s="9">
        <v>0</v>
      </c>
      <c r="F50" s="9">
        <v>300000</v>
      </c>
      <c r="G50" s="9">
        <v>1500000</v>
      </c>
      <c r="H50" s="5" t="s">
        <v>229</v>
      </c>
      <c r="I50" s="13" t="s">
        <v>124</v>
      </c>
      <c r="J50" s="5">
        <v>0</v>
      </c>
      <c r="K50" s="5">
        <v>0</v>
      </c>
      <c r="L50" s="5">
        <v>1</v>
      </c>
      <c r="M50" s="5">
        <v>1</v>
      </c>
      <c r="N50" s="15" t="s">
        <v>14</v>
      </c>
      <c r="O50" s="15" t="s">
        <v>142</v>
      </c>
    </row>
    <row r="51" spans="1:15" ht="21.75" customHeight="1" x14ac:dyDescent="0.25">
      <c r="A51" s="42"/>
      <c r="B51" s="36"/>
      <c r="C51" s="5" t="s">
        <v>278</v>
      </c>
      <c r="D51" s="12" t="s">
        <v>230</v>
      </c>
      <c r="E51" s="9">
        <v>0</v>
      </c>
      <c r="F51" s="9">
        <v>0</v>
      </c>
      <c r="G51" s="9">
        <v>300000</v>
      </c>
      <c r="H51" s="5" t="s">
        <v>231</v>
      </c>
      <c r="I51" s="13" t="s">
        <v>124</v>
      </c>
      <c r="J51" s="5">
        <v>0</v>
      </c>
      <c r="K51" s="5">
        <v>0</v>
      </c>
      <c r="L51" s="5">
        <v>0</v>
      </c>
      <c r="M51" s="5">
        <v>1</v>
      </c>
      <c r="N51" s="15" t="s">
        <v>14</v>
      </c>
      <c r="O51" s="15" t="s">
        <v>142</v>
      </c>
    </row>
    <row r="52" spans="1:15" ht="21.75" customHeight="1" x14ac:dyDescent="0.25">
      <c r="A52" s="42"/>
      <c r="B52" s="36"/>
      <c r="C52" s="5" t="s">
        <v>279</v>
      </c>
      <c r="D52" s="12" t="s">
        <v>232</v>
      </c>
      <c r="E52" s="9">
        <v>0</v>
      </c>
      <c r="F52" s="9">
        <v>300000</v>
      </c>
      <c r="G52" s="9">
        <v>500000</v>
      </c>
      <c r="H52" s="5" t="s">
        <v>233</v>
      </c>
      <c r="I52" s="13" t="s">
        <v>124</v>
      </c>
      <c r="J52" s="5">
        <v>0</v>
      </c>
      <c r="K52" s="5">
        <v>0</v>
      </c>
      <c r="L52" s="5">
        <v>0</v>
      </c>
      <c r="M52" s="5">
        <v>1</v>
      </c>
      <c r="N52" s="15" t="s">
        <v>14</v>
      </c>
      <c r="O52" s="15" t="s">
        <v>142</v>
      </c>
    </row>
    <row r="53" spans="1:15" ht="81" customHeight="1" x14ac:dyDescent="0.25">
      <c r="A53" s="45"/>
      <c r="B53" s="36"/>
      <c r="C53" s="5" t="s">
        <v>281</v>
      </c>
      <c r="D53" s="12" t="s">
        <v>294</v>
      </c>
      <c r="E53" s="9">
        <v>325000</v>
      </c>
      <c r="F53" s="9">
        <v>0</v>
      </c>
      <c r="G53" s="9">
        <v>0</v>
      </c>
      <c r="H53" s="5" t="s">
        <v>280</v>
      </c>
      <c r="I53" s="13" t="s">
        <v>124</v>
      </c>
      <c r="J53" s="5">
        <v>0</v>
      </c>
      <c r="K53" s="5">
        <v>1</v>
      </c>
      <c r="L53" s="5">
        <v>1</v>
      </c>
      <c r="M53" s="5">
        <v>1</v>
      </c>
      <c r="N53" s="15" t="s">
        <v>14</v>
      </c>
      <c r="O53" s="15" t="s">
        <v>142</v>
      </c>
    </row>
    <row r="54" spans="1:15" ht="81" customHeight="1" x14ac:dyDescent="0.25">
      <c r="A54" s="45"/>
      <c r="B54" s="36"/>
      <c r="C54" s="5" t="s">
        <v>282</v>
      </c>
      <c r="D54" s="12" t="s">
        <v>283</v>
      </c>
      <c r="E54" s="9">
        <v>0</v>
      </c>
      <c r="F54" s="9">
        <v>0</v>
      </c>
      <c r="G54" s="9">
        <v>700000</v>
      </c>
      <c r="H54" s="5" t="s">
        <v>284</v>
      </c>
      <c r="I54" s="13" t="s">
        <v>124</v>
      </c>
      <c r="J54" s="5">
        <v>0</v>
      </c>
      <c r="K54" s="5">
        <v>0</v>
      </c>
      <c r="L54" s="5">
        <v>0</v>
      </c>
      <c r="M54" s="5">
        <v>1</v>
      </c>
      <c r="N54" s="15" t="s">
        <v>14</v>
      </c>
      <c r="O54" s="15" t="s">
        <v>142</v>
      </c>
    </row>
    <row r="55" spans="1:15" ht="81" customHeight="1" x14ac:dyDescent="0.25">
      <c r="A55" s="46"/>
      <c r="B55" s="36"/>
      <c r="C55" s="5" t="s">
        <v>290</v>
      </c>
      <c r="D55" s="12" t="s">
        <v>291</v>
      </c>
      <c r="E55" s="9">
        <v>0</v>
      </c>
      <c r="F55" s="9">
        <v>200000</v>
      </c>
      <c r="G55" s="9">
        <v>0</v>
      </c>
      <c r="H55" s="41" t="s">
        <v>292</v>
      </c>
      <c r="I55" s="13" t="s">
        <v>124</v>
      </c>
      <c r="J55" s="5">
        <v>0</v>
      </c>
      <c r="K55" s="5">
        <v>0</v>
      </c>
      <c r="L55" s="5">
        <v>1</v>
      </c>
      <c r="M55" s="5">
        <v>1</v>
      </c>
      <c r="N55" s="15" t="s">
        <v>14</v>
      </c>
      <c r="O55" s="15" t="s">
        <v>142</v>
      </c>
    </row>
    <row r="56" spans="1:15" ht="81" customHeight="1" x14ac:dyDescent="0.25">
      <c r="A56" s="48"/>
      <c r="B56" s="36"/>
      <c r="C56" s="5" t="s">
        <v>297</v>
      </c>
      <c r="D56" s="12" t="s">
        <v>298</v>
      </c>
      <c r="E56" s="9">
        <v>25000</v>
      </c>
      <c r="F56" s="9">
        <v>0</v>
      </c>
      <c r="G56" s="9">
        <v>0</v>
      </c>
      <c r="H56" s="41" t="s">
        <v>299</v>
      </c>
      <c r="I56" s="13" t="s">
        <v>120</v>
      </c>
      <c r="J56" s="5">
        <v>0</v>
      </c>
      <c r="K56" s="5" t="s">
        <v>300</v>
      </c>
      <c r="L56" s="5" t="s">
        <v>300</v>
      </c>
      <c r="M56" s="5" t="s">
        <v>300</v>
      </c>
      <c r="N56" s="15" t="s">
        <v>14</v>
      </c>
      <c r="O56" s="15" t="s">
        <v>142</v>
      </c>
    </row>
    <row r="57" spans="1:15" ht="46.5" customHeight="1" x14ac:dyDescent="0.25">
      <c r="A57" s="32" t="s">
        <v>0</v>
      </c>
      <c r="B57" s="32" t="s">
        <v>1</v>
      </c>
      <c r="C57" s="32" t="s">
        <v>4</v>
      </c>
      <c r="D57" s="32" t="s">
        <v>12</v>
      </c>
      <c r="E57" s="44" t="s">
        <v>253</v>
      </c>
      <c r="F57" s="44" t="s">
        <v>215</v>
      </c>
      <c r="G57" s="44" t="s">
        <v>254</v>
      </c>
      <c r="H57" s="59" t="s">
        <v>2</v>
      </c>
      <c r="I57" s="59"/>
      <c r="J57" s="44" t="s">
        <v>255</v>
      </c>
      <c r="K57" s="44" t="s">
        <v>167</v>
      </c>
      <c r="L57" s="44" t="s">
        <v>216</v>
      </c>
      <c r="M57" s="44" t="s">
        <v>256</v>
      </c>
      <c r="N57" s="59" t="s">
        <v>3</v>
      </c>
      <c r="O57" s="59"/>
    </row>
    <row r="58" spans="1:15" ht="66" customHeight="1" x14ac:dyDescent="0.25">
      <c r="A58" s="53" t="s">
        <v>10</v>
      </c>
      <c r="B58" s="51" t="s">
        <v>6</v>
      </c>
      <c r="C58" s="20" t="s">
        <v>36</v>
      </c>
      <c r="D58" s="24" t="s">
        <v>144</v>
      </c>
      <c r="E58" s="26">
        <f>SUM(E59)</f>
        <v>130000</v>
      </c>
      <c r="F58" s="26">
        <f>SUM(F59)</f>
        <v>150000</v>
      </c>
      <c r="G58" s="26">
        <f>SUM(G59)</f>
        <v>170000</v>
      </c>
      <c r="H58" s="20"/>
      <c r="I58" s="20"/>
      <c r="J58" s="20"/>
      <c r="K58" s="20"/>
      <c r="L58" s="20"/>
      <c r="M58" s="20"/>
      <c r="N58" s="25" t="s">
        <v>14</v>
      </c>
      <c r="O58" s="25" t="s">
        <v>38</v>
      </c>
    </row>
    <row r="59" spans="1:15" ht="67.5" customHeight="1" x14ac:dyDescent="0.25">
      <c r="A59" s="57"/>
      <c r="B59" s="58"/>
      <c r="C59" s="5" t="s">
        <v>145</v>
      </c>
      <c r="D59" s="12" t="s">
        <v>45</v>
      </c>
      <c r="E59" s="9">
        <v>130000</v>
      </c>
      <c r="F59" s="9">
        <v>150000</v>
      </c>
      <c r="G59" s="9">
        <v>170000</v>
      </c>
      <c r="H59" s="5" t="s">
        <v>106</v>
      </c>
      <c r="I59" s="12" t="s">
        <v>47</v>
      </c>
      <c r="J59" s="5">
        <v>300</v>
      </c>
      <c r="K59" s="5">
        <v>290</v>
      </c>
      <c r="L59" s="5">
        <v>290</v>
      </c>
      <c r="M59" s="5">
        <v>320</v>
      </c>
      <c r="N59" s="15" t="s">
        <v>14</v>
      </c>
      <c r="O59" s="15" t="s">
        <v>38</v>
      </c>
    </row>
    <row r="60" spans="1:15" ht="33" customHeight="1" x14ac:dyDescent="0.25">
      <c r="A60" s="57"/>
      <c r="B60" s="53" t="s">
        <v>7</v>
      </c>
      <c r="C60" s="20" t="s">
        <v>13</v>
      </c>
      <c r="D60" s="21" t="s">
        <v>195</v>
      </c>
      <c r="E60" s="26">
        <f>SUM(E61)</f>
        <v>70000</v>
      </c>
      <c r="F60" s="26">
        <f>SUM(F61)</f>
        <v>70000</v>
      </c>
      <c r="G60" s="26">
        <f>SUM(G61)</f>
        <v>70000</v>
      </c>
      <c r="H60" s="20"/>
      <c r="I60" s="20"/>
      <c r="J60" s="25"/>
      <c r="K60" s="25"/>
      <c r="L60" s="25"/>
      <c r="M60" s="25"/>
      <c r="N60" s="25" t="s">
        <v>14</v>
      </c>
      <c r="O60" s="25" t="s">
        <v>15</v>
      </c>
    </row>
    <row r="61" spans="1:15" ht="65.25" customHeight="1" x14ac:dyDescent="0.25">
      <c r="A61" s="57"/>
      <c r="B61" s="57"/>
      <c r="C61" s="5" t="s">
        <v>16</v>
      </c>
      <c r="D61" s="12" t="s">
        <v>234</v>
      </c>
      <c r="E61" s="11">
        <v>70000</v>
      </c>
      <c r="F61" s="9">
        <v>70000</v>
      </c>
      <c r="G61" s="9">
        <v>70000</v>
      </c>
      <c r="H61" s="5" t="s">
        <v>18</v>
      </c>
      <c r="I61" s="12" t="s">
        <v>19</v>
      </c>
      <c r="J61" s="13">
        <v>6</v>
      </c>
      <c r="K61" s="13">
        <v>6</v>
      </c>
      <c r="L61" s="13">
        <v>7</v>
      </c>
      <c r="M61" s="13">
        <v>7</v>
      </c>
      <c r="N61" s="15" t="s">
        <v>14</v>
      </c>
      <c r="O61" s="15" t="s">
        <v>15</v>
      </c>
    </row>
    <row r="62" spans="1:15" ht="35.25" customHeight="1" x14ac:dyDescent="0.25">
      <c r="A62" s="57"/>
      <c r="B62" s="57"/>
      <c r="C62" s="20" t="s">
        <v>20</v>
      </c>
      <c r="D62" s="21" t="s">
        <v>146</v>
      </c>
      <c r="E62" s="22">
        <f>SUM(E63,E64,E65,E66)</f>
        <v>2516500</v>
      </c>
      <c r="F62" s="22">
        <f>SUM(F63,F64,F65,F66)</f>
        <v>2462000</v>
      </c>
      <c r="G62" s="22">
        <f>SUM(G63,G64,G65,G66)</f>
        <v>2427000</v>
      </c>
      <c r="H62" s="23"/>
      <c r="I62" s="21"/>
      <c r="J62" s="24"/>
      <c r="K62" s="24"/>
      <c r="L62" s="24"/>
      <c r="M62" s="24"/>
      <c r="N62" s="39" t="s">
        <v>148</v>
      </c>
      <c r="O62" s="25" t="s">
        <v>26</v>
      </c>
    </row>
    <row r="63" spans="1:15" ht="70.5" customHeight="1" x14ac:dyDescent="0.25">
      <c r="A63" s="57"/>
      <c r="B63" s="57"/>
      <c r="C63" s="5" t="s">
        <v>147</v>
      </c>
      <c r="D63" s="12" t="s">
        <v>23</v>
      </c>
      <c r="E63" s="11">
        <v>1805000</v>
      </c>
      <c r="F63" s="11">
        <v>1897000</v>
      </c>
      <c r="G63" s="11">
        <v>2007000</v>
      </c>
      <c r="H63" s="8" t="s">
        <v>24</v>
      </c>
      <c r="I63" s="12" t="s">
        <v>25</v>
      </c>
      <c r="J63" s="12" t="s">
        <v>131</v>
      </c>
      <c r="K63" s="12" t="s">
        <v>131</v>
      </c>
      <c r="L63" s="12" t="s">
        <v>131</v>
      </c>
      <c r="M63" s="12" t="s">
        <v>130</v>
      </c>
      <c r="N63" s="14" t="s">
        <v>27</v>
      </c>
      <c r="O63" s="14" t="s">
        <v>150</v>
      </c>
    </row>
    <row r="64" spans="1:15" ht="78" customHeight="1" x14ac:dyDescent="0.25">
      <c r="A64" s="57"/>
      <c r="B64" s="57"/>
      <c r="C64" s="5" t="s">
        <v>22</v>
      </c>
      <c r="D64" s="12" t="s">
        <v>235</v>
      </c>
      <c r="E64" s="11">
        <v>55000</v>
      </c>
      <c r="F64" s="11">
        <v>400000</v>
      </c>
      <c r="G64" s="11">
        <v>200000</v>
      </c>
      <c r="H64" s="8" t="s">
        <v>29</v>
      </c>
      <c r="I64" s="12" t="s">
        <v>285</v>
      </c>
      <c r="J64" s="12">
        <v>1</v>
      </c>
      <c r="K64" s="12">
        <v>1</v>
      </c>
      <c r="L64" s="12">
        <v>2</v>
      </c>
      <c r="M64" s="12">
        <v>1</v>
      </c>
      <c r="N64" s="14" t="s">
        <v>236</v>
      </c>
      <c r="O64" s="14" t="s">
        <v>237</v>
      </c>
    </row>
    <row r="65" spans="1:15" ht="32.25" customHeight="1" x14ac:dyDescent="0.25">
      <c r="A65" s="57"/>
      <c r="B65" s="57"/>
      <c r="C65" s="5" t="s">
        <v>238</v>
      </c>
      <c r="D65" s="12" t="s">
        <v>28</v>
      </c>
      <c r="E65" s="11">
        <v>200000</v>
      </c>
      <c r="F65" s="11">
        <v>75000</v>
      </c>
      <c r="G65" s="11">
        <v>100000</v>
      </c>
      <c r="H65" s="8" t="s">
        <v>39</v>
      </c>
      <c r="I65" s="12" t="s">
        <v>30</v>
      </c>
      <c r="J65" s="13" t="s">
        <v>31</v>
      </c>
      <c r="K65" s="13" t="s">
        <v>31</v>
      </c>
      <c r="L65" s="13" t="s">
        <v>32</v>
      </c>
      <c r="M65" s="13" t="s">
        <v>33</v>
      </c>
      <c r="N65" s="15" t="s">
        <v>14</v>
      </c>
      <c r="O65" s="14" t="s">
        <v>21</v>
      </c>
    </row>
    <row r="66" spans="1:15" ht="47.25" customHeight="1" x14ac:dyDescent="0.25">
      <c r="A66" s="57"/>
      <c r="B66" s="57"/>
      <c r="C66" s="5" t="s">
        <v>239</v>
      </c>
      <c r="D66" s="12" t="s">
        <v>37</v>
      </c>
      <c r="E66" s="11">
        <v>456500</v>
      </c>
      <c r="F66" s="11">
        <v>90000</v>
      </c>
      <c r="G66" s="11">
        <v>120000</v>
      </c>
      <c r="H66" s="8" t="s">
        <v>109</v>
      </c>
      <c r="I66" s="12" t="s">
        <v>132</v>
      </c>
      <c r="J66" s="15" t="s">
        <v>40</v>
      </c>
      <c r="K66" s="15" t="s">
        <v>40</v>
      </c>
      <c r="L66" s="15" t="s">
        <v>41</v>
      </c>
      <c r="M66" s="15" t="s">
        <v>42</v>
      </c>
      <c r="N66" s="15" t="s">
        <v>14</v>
      </c>
      <c r="O66" s="15" t="s">
        <v>21</v>
      </c>
    </row>
    <row r="67" spans="1:15" ht="44.25" customHeight="1" x14ac:dyDescent="0.25">
      <c r="A67" s="58"/>
      <c r="B67" s="58"/>
      <c r="C67" s="16" t="s">
        <v>140</v>
      </c>
      <c r="D67" s="29" t="s">
        <v>143</v>
      </c>
      <c r="E67" s="30">
        <f>SUM(E68,E69)</f>
        <v>209000</v>
      </c>
      <c r="F67" s="30">
        <f>SUM(F68,F69)</f>
        <v>1009000</v>
      </c>
      <c r="G67" s="30">
        <f>SUM(G68,G69)</f>
        <v>9000</v>
      </c>
      <c r="H67" s="31"/>
      <c r="I67" s="29"/>
      <c r="J67" s="17"/>
      <c r="K67" s="17"/>
      <c r="L67" s="17"/>
      <c r="M67" s="17"/>
      <c r="N67" s="19" t="s">
        <v>14</v>
      </c>
      <c r="O67" s="19" t="s">
        <v>142</v>
      </c>
    </row>
    <row r="68" spans="1:15" ht="27.75" customHeight="1" x14ac:dyDescent="0.25">
      <c r="A68" s="34"/>
      <c r="B68" s="34"/>
      <c r="C68" s="5" t="s">
        <v>196</v>
      </c>
      <c r="D68" s="12" t="s">
        <v>149</v>
      </c>
      <c r="E68" s="11">
        <v>9000</v>
      </c>
      <c r="F68" s="11">
        <v>9000</v>
      </c>
      <c r="G68" s="11">
        <v>9000</v>
      </c>
      <c r="H68" s="8" t="s">
        <v>240</v>
      </c>
      <c r="I68" s="12" t="s">
        <v>110</v>
      </c>
      <c r="J68" s="13">
        <v>5</v>
      </c>
      <c r="K68" s="13">
        <v>5</v>
      </c>
      <c r="L68" s="13">
        <v>5</v>
      </c>
      <c r="M68" s="13">
        <v>5</v>
      </c>
      <c r="N68" s="15" t="s">
        <v>14</v>
      </c>
      <c r="O68" s="15" t="s">
        <v>142</v>
      </c>
    </row>
    <row r="69" spans="1:15" ht="47.25" customHeight="1" x14ac:dyDescent="0.25">
      <c r="A69" s="34"/>
      <c r="B69" s="34"/>
      <c r="C69" s="5" t="s">
        <v>175</v>
      </c>
      <c r="D69" s="12" t="s">
        <v>286</v>
      </c>
      <c r="E69" s="11">
        <v>200000</v>
      </c>
      <c r="F69" s="11">
        <v>1000000</v>
      </c>
      <c r="G69" s="11">
        <v>0</v>
      </c>
      <c r="H69" s="47" t="s">
        <v>287</v>
      </c>
      <c r="I69" s="12" t="s">
        <v>288</v>
      </c>
      <c r="J69" s="33">
        <v>1</v>
      </c>
      <c r="K69" s="33">
        <v>0.4</v>
      </c>
      <c r="L69" s="33">
        <v>0.4</v>
      </c>
      <c r="M69" s="33">
        <v>0.4</v>
      </c>
      <c r="N69" s="15" t="s">
        <v>14</v>
      </c>
      <c r="O69" s="15" t="s">
        <v>142</v>
      </c>
    </row>
    <row r="70" spans="1:15" ht="33" customHeight="1" x14ac:dyDescent="0.25">
      <c r="A70" s="53" t="s">
        <v>8</v>
      </c>
      <c r="B70" s="51" t="s">
        <v>206</v>
      </c>
      <c r="C70" s="16" t="s">
        <v>197</v>
      </c>
      <c r="D70" s="16" t="s">
        <v>151</v>
      </c>
      <c r="E70" s="18">
        <f>SUM(E71)</f>
        <v>303000</v>
      </c>
      <c r="F70" s="18">
        <f>SUM(F71)</f>
        <v>327000</v>
      </c>
      <c r="G70" s="18">
        <f>SUM(G71)</f>
        <v>347000</v>
      </c>
      <c r="H70" s="16"/>
      <c r="I70" s="16"/>
      <c r="J70" s="16"/>
      <c r="K70" s="16"/>
      <c r="L70" s="16"/>
      <c r="M70" s="16"/>
      <c r="N70" s="19" t="s">
        <v>14</v>
      </c>
      <c r="O70" s="19" t="s">
        <v>199</v>
      </c>
    </row>
    <row r="71" spans="1:15" ht="33" customHeight="1" x14ac:dyDescent="0.25">
      <c r="A71" s="54"/>
      <c r="B71" s="56"/>
      <c r="C71" s="5" t="s">
        <v>198</v>
      </c>
      <c r="D71" s="12" t="s">
        <v>70</v>
      </c>
      <c r="E71" s="9">
        <v>303000</v>
      </c>
      <c r="F71" s="9">
        <v>327000</v>
      </c>
      <c r="G71" s="9">
        <v>347000</v>
      </c>
      <c r="H71" s="5" t="s">
        <v>71</v>
      </c>
      <c r="I71" s="12" t="s">
        <v>74</v>
      </c>
      <c r="J71" s="5">
        <v>24</v>
      </c>
      <c r="K71" s="5">
        <v>24</v>
      </c>
      <c r="L71" s="5">
        <v>26</v>
      </c>
      <c r="M71" s="5">
        <v>28</v>
      </c>
      <c r="N71" s="15" t="s">
        <v>14</v>
      </c>
      <c r="O71" s="15" t="s">
        <v>199</v>
      </c>
    </row>
    <row r="72" spans="1:15" ht="33" customHeight="1" x14ac:dyDescent="0.25">
      <c r="A72" s="54"/>
      <c r="B72" s="56"/>
      <c r="C72" s="16" t="s">
        <v>107</v>
      </c>
      <c r="D72" s="29" t="s">
        <v>154</v>
      </c>
      <c r="E72" s="18">
        <f>SUM(E73,E74)</f>
        <v>190000</v>
      </c>
      <c r="F72" s="18">
        <f>SUM(F73,F74)</f>
        <v>215000</v>
      </c>
      <c r="G72" s="18">
        <f>SUM(G73,G74)</f>
        <v>230000</v>
      </c>
      <c r="H72" s="16"/>
      <c r="I72" s="29"/>
      <c r="J72" s="16"/>
      <c r="K72" s="16"/>
      <c r="L72" s="16"/>
      <c r="M72" s="16"/>
      <c r="N72" s="19" t="s">
        <v>14</v>
      </c>
      <c r="O72" s="19" t="s">
        <v>108</v>
      </c>
    </row>
    <row r="73" spans="1:15" ht="33" customHeight="1" x14ac:dyDescent="0.25">
      <c r="A73" s="54"/>
      <c r="B73" s="56"/>
      <c r="C73" s="5" t="s">
        <v>152</v>
      </c>
      <c r="D73" s="12" t="s">
        <v>72</v>
      </c>
      <c r="E73" s="9">
        <v>40000</v>
      </c>
      <c r="F73" s="9">
        <v>45000</v>
      </c>
      <c r="G73" s="9">
        <v>50000</v>
      </c>
      <c r="H73" s="5" t="s">
        <v>73</v>
      </c>
      <c r="I73" s="12" t="s">
        <v>75</v>
      </c>
      <c r="J73" s="5">
        <v>141</v>
      </c>
      <c r="K73" s="5">
        <v>145</v>
      </c>
      <c r="L73" s="5">
        <v>149</v>
      </c>
      <c r="M73" s="5">
        <v>150</v>
      </c>
      <c r="N73" s="15" t="s">
        <v>14</v>
      </c>
      <c r="O73" s="15" t="s">
        <v>108</v>
      </c>
    </row>
    <row r="74" spans="1:15" ht="33" customHeight="1" x14ac:dyDescent="0.25">
      <c r="A74" s="54"/>
      <c r="B74" s="52"/>
      <c r="C74" s="5" t="s">
        <v>200</v>
      </c>
      <c r="D74" s="12" t="s">
        <v>76</v>
      </c>
      <c r="E74" s="9">
        <v>150000</v>
      </c>
      <c r="F74" s="9">
        <v>170000</v>
      </c>
      <c r="G74" s="9">
        <v>180000</v>
      </c>
      <c r="H74" s="5" t="s">
        <v>77</v>
      </c>
      <c r="I74" s="12" t="s">
        <v>75</v>
      </c>
      <c r="J74" s="5">
        <v>85</v>
      </c>
      <c r="K74" s="5">
        <v>90</v>
      </c>
      <c r="L74" s="5">
        <v>95</v>
      </c>
      <c r="M74" s="5">
        <v>98</v>
      </c>
      <c r="N74" s="15" t="s">
        <v>14</v>
      </c>
      <c r="O74" s="15" t="s">
        <v>108</v>
      </c>
    </row>
    <row r="75" spans="1:15" ht="45" customHeight="1" x14ac:dyDescent="0.25">
      <c r="A75" s="54"/>
      <c r="B75" s="51" t="s">
        <v>9</v>
      </c>
      <c r="C75" s="16" t="s">
        <v>153</v>
      </c>
      <c r="D75" s="17" t="s">
        <v>159</v>
      </c>
      <c r="E75" s="18">
        <f>SUM(E76)</f>
        <v>40000</v>
      </c>
      <c r="F75" s="18">
        <f>SUM(F76)</f>
        <v>44000</v>
      </c>
      <c r="G75" s="18">
        <f>SUM(G76)</f>
        <v>50000</v>
      </c>
      <c r="H75" s="16"/>
      <c r="I75" s="16"/>
      <c r="J75" s="16"/>
      <c r="K75" s="16"/>
      <c r="L75" s="16"/>
      <c r="M75" s="16"/>
      <c r="N75" s="19" t="s">
        <v>14</v>
      </c>
      <c r="O75" s="19" t="s">
        <v>155</v>
      </c>
    </row>
    <row r="76" spans="1:15" ht="45" customHeight="1" x14ac:dyDescent="0.25">
      <c r="A76" s="54"/>
      <c r="B76" s="56"/>
      <c r="C76" s="5" t="s">
        <v>157</v>
      </c>
      <c r="D76" s="12" t="s">
        <v>78</v>
      </c>
      <c r="E76" s="9">
        <v>40000</v>
      </c>
      <c r="F76" s="9">
        <v>44000</v>
      </c>
      <c r="G76" s="9">
        <v>50000</v>
      </c>
      <c r="H76" s="5" t="s">
        <v>79</v>
      </c>
      <c r="I76" s="12" t="s">
        <v>80</v>
      </c>
      <c r="J76" s="5">
        <v>20</v>
      </c>
      <c r="K76" s="5">
        <v>22</v>
      </c>
      <c r="L76" s="5">
        <v>25</v>
      </c>
      <c r="M76" s="5">
        <v>27</v>
      </c>
      <c r="N76" s="15" t="s">
        <v>14</v>
      </c>
      <c r="O76" s="15" t="s">
        <v>155</v>
      </c>
    </row>
    <row r="77" spans="1:15" ht="15" hidden="1" customHeight="1" x14ac:dyDescent="0.25">
      <c r="A77" s="35"/>
      <c r="B77" s="35"/>
      <c r="C77" s="5"/>
      <c r="D77" s="5"/>
      <c r="E77" s="6"/>
      <c r="F77" s="6"/>
      <c r="G77" s="6"/>
      <c r="H77" s="5"/>
      <c r="I77" s="5"/>
      <c r="J77" s="5"/>
      <c r="K77" s="5"/>
      <c r="L77" s="5"/>
      <c r="M77" s="5"/>
      <c r="N77" s="5"/>
      <c r="O77" s="5"/>
    </row>
    <row r="78" spans="1:15" ht="3.75" hidden="1" customHeight="1" x14ac:dyDescent="0.25">
      <c r="A78" s="35"/>
      <c r="B78" s="35"/>
      <c r="C78" s="5"/>
      <c r="D78" s="5"/>
      <c r="E78" s="6"/>
      <c r="F78" s="6"/>
      <c r="G78" s="6"/>
      <c r="H78" s="5"/>
      <c r="I78" s="5"/>
      <c r="J78" s="5"/>
      <c r="K78" s="5"/>
      <c r="L78" s="5"/>
      <c r="M78" s="5"/>
      <c r="N78" s="5"/>
      <c r="O78" s="5"/>
    </row>
    <row r="79" spans="1:15" ht="15" hidden="1" customHeight="1" x14ac:dyDescent="0.25">
      <c r="A79" s="36"/>
      <c r="B79" s="36"/>
      <c r="C79" s="5"/>
      <c r="D79" s="5"/>
      <c r="E79" s="6"/>
      <c r="F79" s="6"/>
      <c r="G79" s="6"/>
      <c r="H79" s="5"/>
      <c r="I79" s="5"/>
      <c r="J79" s="5"/>
      <c r="K79" s="5"/>
      <c r="L79" s="5"/>
      <c r="M79" s="5"/>
      <c r="N79" s="5"/>
      <c r="O79" s="5"/>
    </row>
    <row r="80" spans="1:15" ht="60.75" customHeight="1" x14ac:dyDescent="0.25">
      <c r="A80" s="53" t="s">
        <v>207</v>
      </c>
      <c r="B80" s="51" t="s">
        <v>208</v>
      </c>
      <c r="C80" s="16" t="s">
        <v>48</v>
      </c>
      <c r="D80" s="29" t="s">
        <v>161</v>
      </c>
      <c r="E80" s="18">
        <f>SUM(E81)</f>
        <v>60000</v>
      </c>
      <c r="F80" s="18">
        <f t="shared" ref="F80:G80" si="0">SUM(F81)</f>
        <v>70000</v>
      </c>
      <c r="G80" s="18">
        <f t="shared" si="0"/>
        <v>80000</v>
      </c>
      <c r="H80" s="16"/>
      <c r="I80" s="16"/>
      <c r="J80" s="16"/>
      <c r="K80" s="16"/>
      <c r="L80" s="16"/>
      <c r="M80" s="16"/>
      <c r="N80" s="19" t="s">
        <v>14</v>
      </c>
      <c r="O80" s="19" t="s">
        <v>49</v>
      </c>
    </row>
    <row r="81" spans="1:15" ht="60.75" customHeight="1" x14ac:dyDescent="0.25">
      <c r="A81" s="54"/>
      <c r="B81" s="52"/>
      <c r="C81" s="5" t="s">
        <v>162</v>
      </c>
      <c r="D81" s="12" t="s">
        <v>54</v>
      </c>
      <c r="E81" s="9">
        <v>60000</v>
      </c>
      <c r="F81" s="9">
        <v>70000</v>
      </c>
      <c r="G81" s="9">
        <v>80000</v>
      </c>
      <c r="H81" s="5" t="s">
        <v>241</v>
      </c>
      <c r="I81" s="12" t="s">
        <v>55</v>
      </c>
      <c r="J81" s="5">
        <v>20</v>
      </c>
      <c r="K81" s="5">
        <v>20</v>
      </c>
      <c r="L81" s="5">
        <v>25</v>
      </c>
      <c r="M81" s="5">
        <v>30</v>
      </c>
      <c r="N81" s="15" t="s">
        <v>14</v>
      </c>
      <c r="O81" s="15" t="s">
        <v>49</v>
      </c>
    </row>
    <row r="82" spans="1:15" ht="15" customHeight="1" x14ac:dyDescent="0.25">
      <c r="A82" s="54"/>
      <c r="B82" s="51" t="s">
        <v>209</v>
      </c>
      <c r="C82" s="16" t="s">
        <v>43</v>
      </c>
      <c r="D82" s="17" t="s">
        <v>163</v>
      </c>
      <c r="E82" s="18">
        <f>SUM(E83,E84)</f>
        <v>374000</v>
      </c>
      <c r="F82" s="18">
        <f t="shared" ref="F82:G82" si="1">SUM(F83,F84)</f>
        <v>398000</v>
      </c>
      <c r="G82" s="18">
        <f t="shared" si="1"/>
        <v>425000</v>
      </c>
      <c r="H82" s="16"/>
      <c r="I82" s="16"/>
      <c r="J82" s="16"/>
      <c r="K82" s="16"/>
      <c r="L82" s="16"/>
      <c r="M82" s="16"/>
      <c r="N82" s="19" t="s">
        <v>14</v>
      </c>
      <c r="O82" s="19" t="s">
        <v>44</v>
      </c>
    </row>
    <row r="83" spans="1:15" ht="55.5" customHeight="1" x14ac:dyDescent="0.25">
      <c r="A83" s="54"/>
      <c r="B83" s="56"/>
      <c r="C83" s="5" t="s">
        <v>164</v>
      </c>
      <c r="D83" s="12" t="s">
        <v>133</v>
      </c>
      <c r="E83" s="9">
        <v>234000</v>
      </c>
      <c r="F83" s="9">
        <v>258000</v>
      </c>
      <c r="G83" s="9">
        <v>285000</v>
      </c>
      <c r="H83" s="28" t="s">
        <v>242</v>
      </c>
      <c r="I83" s="12" t="s">
        <v>50</v>
      </c>
      <c r="J83" s="5">
        <v>7</v>
      </c>
      <c r="K83" s="5">
        <v>5</v>
      </c>
      <c r="L83" s="5">
        <v>5</v>
      </c>
      <c r="M83" s="5">
        <v>5</v>
      </c>
      <c r="N83" s="15" t="s">
        <v>14</v>
      </c>
      <c r="O83" s="15" t="s">
        <v>44</v>
      </c>
    </row>
    <row r="84" spans="1:15" ht="35.25" customHeight="1" x14ac:dyDescent="0.25">
      <c r="A84" s="55"/>
      <c r="B84" s="52"/>
      <c r="C84" s="5" t="s">
        <v>165</v>
      </c>
      <c r="D84" s="12" t="s">
        <v>51</v>
      </c>
      <c r="E84" s="9">
        <v>140000</v>
      </c>
      <c r="F84" s="9">
        <v>140000</v>
      </c>
      <c r="G84" s="9">
        <v>140000</v>
      </c>
      <c r="H84" s="5" t="s">
        <v>243</v>
      </c>
      <c r="I84" s="12" t="s">
        <v>134</v>
      </c>
      <c r="J84" s="5">
        <v>3500</v>
      </c>
      <c r="K84" s="5">
        <v>4000</v>
      </c>
      <c r="L84" s="5">
        <v>4500</v>
      </c>
      <c r="M84" s="5">
        <v>4700</v>
      </c>
      <c r="N84" s="15" t="s">
        <v>14</v>
      </c>
      <c r="O84" s="15" t="s">
        <v>44</v>
      </c>
    </row>
    <row r="85" spans="1:15" ht="35.25" customHeight="1" x14ac:dyDescent="0.25">
      <c r="A85" s="53" t="s">
        <v>210</v>
      </c>
      <c r="B85" s="51" t="s">
        <v>211</v>
      </c>
      <c r="C85" s="16" t="s">
        <v>52</v>
      </c>
      <c r="D85" s="29" t="s">
        <v>136</v>
      </c>
      <c r="E85" s="18">
        <f>SUM(E86)</f>
        <v>27000</v>
      </c>
      <c r="F85" s="18">
        <f>SUM(F86)</f>
        <v>30000</v>
      </c>
      <c r="G85" s="18">
        <f>SUM(G86)</f>
        <v>35000</v>
      </c>
      <c r="H85" s="16"/>
      <c r="I85" s="29"/>
      <c r="J85" s="16"/>
      <c r="K85" s="16"/>
      <c r="L85" s="16"/>
      <c r="M85" s="16"/>
      <c r="N85" s="19" t="s">
        <v>14</v>
      </c>
      <c r="O85" s="19" t="s">
        <v>53</v>
      </c>
    </row>
    <row r="86" spans="1:15" ht="35.25" customHeight="1" x14ac:dyDescent="0.25">
      <c r="A86" s="54"/>
      <c r="B86" s="56"/>
      <c r="C86" s="5" t="s">
        <v>201</v>
      </c>
      <c r="D86" s="12" t="s">
        <v>81</v>
      </c>
      <c r="E86" s="9">
        <v>27000</v>
      </c>
      <c r="F86" s="9">
        <v>30000</v>
      </c>
      <c r="G86" s="9">
        <v>35000</v>
      </c>
      <c r="H86" s="5" t="s">
        <v>244</v>
      </c>
      <c r="I86" s="12" t="s">
        <v>82</v>
      </c>
      <c r="J86" s="10" t="s">
        <v>83</v>
      </c>
      <c r="K86" s="10" t="s">
        <v>84</v>
      </c>
      <c r="L86" s="10" t="s">
        <v>245</v>
      </c>
      <c r="M86" s="10" t="s">
        <v>289</v>
      </c>
      <c r="N86" s="15" t="s">
        <v>14</v>
      </c>
      <c r="O86" s="15" t="s">
        <v>57</v>
      </c>
    </row>
    <row r="87" spans="1:15" ht="35.25" customHeight="1" x14ac:dyDescent="0.25">
      <c r="A87" s="54"/>
      <c r="B87" s="56"/>
      <c r="C87" s="16" t="s">
        <v>153</v>
      </c>
      <c r="D87" s="29" t="s">
        <v>159</v>
      </c>
      <c r="E87" s="18">
        <f>SUM(E88)</f>
        <v>110000</v>
      </c>
      <c r="F87" s="18">
        <f>SUM(F88)</f>
        <v>100000</v>
      </c>
      <c r="G87" s="18">
        <f>SUM(G88)</f>
        <v>90000</v>
      </c>
      <c r="H87" s="16"/>
      <c r="I87" s="29"/>
      <c r="J87" s="16"/>
      <c r="K87" s="16"/>
      <c r="L87" s="16"/>
      <c r="M87" s="16"/>
      <c r="N87" s="19" t="s">
        <v>14</v>
      </c>
      <c r="O87" s="19" t="s">
        <v>155</v>
      </c>
    </row>
    <row r="88" spans="1:15" ht="35.25" customHeight="1" x14ac:dyDescent="0.25">
      <c r="A88" s="55"/>
      <c r="B88" s="52"/>
      <c r="C88" s="5" t="s">
        <v>156</v>
      </c>
      <c r="D88" s="12" t="s">
        <v>89</v>
      </c>
      <c r="E88" s="9">
        <v>110000</v>
      </c>
      <c r="F88" s="9">
        <v>100000</v>
      </c>
      <c r="G88" s="9">
        <v>90000</v>
      </c>
      <c r="H88" s="5" t="s">
        <v>90</v>
      </c>
      <c r="I88" s="12" t="s">
        <v>91</v>
      </c>
      <c r="J88" s="5" t="s">
        <v>246</v>
      </c>
      <c r="K88" s="5" t="s">
        <v>247</v>
      </c>
      <c r="L88" s="5" t="s">
        <v>248</v>
      </c>
      <c r="M88" s="5" t="s">
        <v>249</v>
      </c>
      <c r="N88" s="15" t="s">
        <v>14</v>
      </c>
      <c r="O88" s="15" t="s">
        <v>155</v>
      </c>
    </row>
    <row r="89" spans="1:15" ht="78.75" customHeight="1" x14ac:dyDescent="0.25">
      <c r="A89" s="51" t="s">
        <v>207</v>
      </c>
      <c r="B89" s="51" t="s">
        <v>212</v>
      </c>
      <c r="C89" s="16" t="s">
        <v>52</v>
      </c>
      <c r="D89" s="16" t="s">
        <v>136</v>
      </c>
      <c r="E89" s="18">
        <f>SUM(E90)</f>
        <v>5000</v>
      </c>
      <c r="F89" s="18">
        <f t="shared" ref="F89:G89" si="2">SUM(F90)</f>
        <v>5000</v>
      </c>
      <c r="G89" s="18">
        <f t="shared" si="2"/>
        <v>5000</v>
      </c>
      <c r="H89" s="16"/>
      <c r="I89" s="16"/>
      <c r="J89" s="16"/>
      <c r="K89" s="16"/>
      <c r="L89" s="16"/>
      <c r="M89" s="16"/>
      <c r="N89" s="19" t="s">
        <v>14</v>
      </c>
      <c r="O89" s="19" t="s">
        <v>53</v>
      </c>
    </row>
    <row r="90" spans="1:15" ht="78.75" customHeight="1" x14ac:dyDescent="0.25">
      <c r="A90" s="52"/>
      <c r="B90" s="52"/>
      <c r="C90" s="5" t="s">
        <v>166</v>
      </c>
      <c r="D90" s="12" t="s">
        <v>58</v>
      </c>
      <c r="E90" s="9">
        <v>5000</v>
      </c>
      <c r="F90" s="9">
        <v>5000</v>
      </c>
      <c r="G90" s="9">
        <v>5000</v>
      </c>
      <c r="H90" s="5" t="s">
        <v>250</v>
      </c>
      <c r="I90" s="12" t="s">
        <v>135</v>
      </c>
      <c r="J90" s="5">
        <v>13</v>
      </c>
      <c r="K90" s="5">
        <v>15</v>
      </c>
      <c r="L90" s="5">
        <v>13</v>
      </c>
      <c r="M90" s="5">
        <v>13</v>
      </c>
      <c r="N90" s="15" t="s">
        <v>14</v>
      </c>
      <c r="O90" s="15" t="s">
        <v>53</v>
      </c>
    </row>
    <row r="91" spans="1:15" ht="23.25" customHeight="1" x14ac:dyDescent="0.25">
      <c r="A91" s="60" t="s">
        <v>11</v>
      </c>
      <c r="B91" s="60"/>
      <c r="C91" s="16"/>
      <c r="D91" s="16"/>
      <c r="E91" s="30">
        <f>SUM(E89,E87,E85,E82,E80,E75,E72,E70,E67,E62,E60,E58,E33,E28,E25,E22,E20)</f>
        <v>11421000</v>
      </c>
      <c r="F91" s="18">
        <f>SUM(F89,F87,F85,F82,F80,F75,F72,F70,F67,F62,F60,F58,F33,F28,F25,F22,F20)</f>
        <v>13770000</v>
      </c>
      <c r="G91" s="18">
        <f>SUM(G20,G22,G25,G28,G33,G58,G60,G62,G67,G70,G72,G75,G80,G82,G85,G87,G89)</f>
        <v>13747000</v>
      </c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E92" s="7"/>
      <c r="F92" s="7"/>
      <c r="G92" s="7"/>
    </row>
    <row r="93" spans="1:15" x14ac:dyDescent="0.25">
      <c r="E93" s="7"/>
      <c r="F93" s="7"/>
      <c r="G93" s="7"/>
    </row>
    <row r="94" spans="1:15" x14ac:dyDescent="0.25">
      <c r="E94" s="7"/>
      <c r="F94" s="7"/>
      <c r="G94" s="7"/>
    </row>
    <row r="95" spans="1:15" x14ac:dyDescent="0.25">
      <c r="E95" s="7"/>
      <c r="F95" s="7"/>
      <c r="G95" s="7"/>
    </row>
    <row r="96" spans="1:15" x14ac:dyDescent="0.25">
      <c r="E96" s="7"/>
      <c r="F96" s="7"/>
      <c r="G96" s="7"/>
    </row>
    <row r="97" spans="5:7" x14ac:dyDescent="0.25">
      <c r="E97" s="7"/>
      <c r="F97" s="7"/>
      <c r="G97" s="7"/>
    </row>
    <row r="98" spans="5:7" x14ac:dyDescent="0.25">
      <c r="E98" s="7"/>
      <c r="F98" s="7"/>
      <c r="G98" s="7"/>
    </row>
    <row r="99" spans="5:7" x14ac:dyDescent="0.25">
      <c r="E99" s="7"/>
      <c r="F99" s="7"/>
      <c r="G99" s="7"/>
    </row>
    <row r="100" spans="5:7" x14ac:dyDescent="0.25">
      <c r="E100" s="7"/>
      <c r="F100" s="7"/>
      <c r="G100" s="7"/>
    </row>
    <row r="101" spans="5:7" x14ac:dyDescent="0.25">
      <c r="E101" s="7"/>
      <c r="F101" s="7"/>
      <c r="G101" s="7"/>
    </row>
    <row r="102" spans="5:7" x14ac:dyDescent="0.25">
      <c r="E102" s="7"/>
      <c r="F102" s="7"/>
      <c r="G102" s="7"/>
    </row>
    <row r="103" spans="5:7" x14ac:dyDescent="0.25">
      <c r="E103" s="7"/>
      <c r="F103" s="7"/>
      <c r="G103" s="7"/>
    </row>
    <row r="104" spans="5:7" x14ac:dyDescent="0.25">
      <c r="E104" s="7"/>
      <c r="F104" s="7"/>
      <c r="G104" s="7"/>
    </row>
    <row r="105" spans="5:7" x14ac:dyDescent="0.25">
      <c r="E105" s="7"/>
      <c r="F105" s="7"/>
      <c r="G105" s="7"/>
    </row>
    <row r="106" spans="5:7" x14ac:dyDescent="0.25">
      <c r="E106" s="7"/>
      <c r="F106" s="7"/>
      <c r="G106" s="7"/>
    </row>
    <row r="107" spans="5:7" x14ac:dyDescent="0.25">
      <c r="E107" s="7"/>
      <c r="F107" s="7"/>
      <c r="G107" s="7"/>
    </row>
    <row r="108" spans="5:7" x14ac:dyDescent="0.25">
      <c r="E108" s="7"/>
      <c r="F108" s="7"/>
      <c r="G108" s="7"/>
    </row>
    <row r="109" spans="5:7" x14ac:dyDescent="0.25">
      <c r="E109" s="7"/>
      <c r="F109" s="7"/>
      <c r="G109" s="7"/>
    </row>
    <row r="110" spans="5:7" x14ac:dyDescent="0.25">
      <c r="E110" s="7"/>
      <c r="F110" s="7"/>
      <c r="G110" s="7"/>
    </row>
    <row r="111" spans="5:7" x14ac:dyDescent="0.25">
      <c r="E111" s="7"/>
      <c r="F111" s="7"/>
      <c r="G111" s="7"/>
    </row>
    <row r="112" spans="5:7" x14ac:dyDescent="0.25">
      <c r="E112" s="7"/>
      <c r="F112" s="7"/>
      <c r="G112" s="7"/>
    </row>
    <row r="113" spans="5:7" x14ac:dyDescent="0.25">
      <c r="E113" s="7"/>
      <c r="F113" s="7"/>
      <c r="G113" s="7"/>
    </row>
    <row r="114" spans="5:7" x14ac:dyDescent="0.25">
      <c r="E114" s="7"/>
      <c r="F114" s="7"/>
      <c r="G114" s="7"/>
    </row>
    <row r="115" spans="5:7" x14ac:dyDescent="0.25">
      <c r="E115" s="7"/>
      <c r="F115" s="7"/>
      <c r="G115" s="7"/>
    </row>
    <row r="116" spans="5:7" x14ac:dyDescent="0.25">
      <c r="E116" s="7"/>
      <c r="F116" s="7"/>
      <c r="G116" s="7"/>
    </row>
    <row r="117" spans="5:7" x14ac:dyDescent="0.25">
      <c r="E117" s="7"/>
      <c r="F117" s="7"/>
      <c r="G117" s="7"/>
    </row>
    <row r="118" spans="5:7" x14ac:dyDescent="0.25">
      <c r="E118" s="7"/>
      <c r="F118" s="7"/>
      <c r="G118" s="7"/>
    </row>
    <row r="119" spans="5:7" x14ac:dyDescent="0.25">
      <c r="E119" s="7"/>
      <c r="F119" s="7"/>
      <c r="G119" s="7"/>
    </row>
    <row r="120" spans="5:7" x14ac:dyDescent="0.25">
      <c r="E120" s="7"/>
      <c r="F120" s="7"/>
      <c r="G120" s="7"/>
    </row>
    <row r="121" spans="5:7" x14ac:dyDescent="0.25">
      <c r="E121" s="7"/>
      <c r="F121" s="7"/>
      <c r="G121" s="7"/>
    </row>
    <row r="122" spans="5:7" x14ac:dyDescent="0.25">
      <c r="E122" s="7"/>
      <c r="F122" s="7"/>
      <c r="G122" s="7"/>
    </row>
    <row r="123" spans="5:7" x14ac:dyDescent="0.25">
      <c r="E123" s="7"/>
      <c r="F123" s="7"/>
      <c r="G123" s="7"/>
    </row>
    <row r="124" spans="5:7" x14ac:dyDescent="0.25">
      <c r="E124" s="7"/>
      <c r="F124" s="7"/>
      <c r="G124" s="7"/>
    </row>
    <row r="125" spans="5:7" x14ac:dyDescent="0.25">
      <c r="E125" s="7"/>
      <c r="F125" s="7"/>
      <c r="G125" s="7"/>
    </row>
    <row r="126" spans="5:7" x14ac:dyDescent="0.25">
      <c r="E126" s="7"/>
      <c r="F126" s="7"/>
      <c r="G126" s="7"/>
    </row>
    <row r="127" spans="5:7" x14ac:dyDescent="0.25">
      <c r="E127" s="7"/>
      <c r="F127" s="7"/>
      <c r="G127" s="7"/>
    </row>
    <row r="128" spans="5:7" x14ac:dyDescent="0.25">
      <c r="E128" s="7"/>
      <c r="F128" s="7"/>
      <c r="G128" s="7"/>
    </row>
    <row r="129" spans="5:7" x14ac:dyDescent="0.25">
      <c r="E129" s="7"/>
      <c r="F129" s="7"/>
      <c r="G129" s="7"/>
    </row>
    <row r="130" spans="5:7" x14ac:dyDescent="0.25">
      <c r="E130" s="7"/>
      <c r="F130" s="7"/>
      <c r="G130" s="7"/>
    </row>
    <row r="131" spans="5:7" x14ac:dyDescent="0.25">
      <c r="E131" s="7"/>
      <c r="F131" s="7"/>
      <c r="G131" s="7"/>
    </row>
    <row r="132" spans="5:7" x14ac:dyDescent="0.25">
      <c r="E132" s="7"/>
      <c r="F132" s="7"/>
      <c r="G132" s="7"/>
    </row>
    <row r="133" spans="5:7" x14ac:dyDescent="0.25">
      <c r="E133" s="7"/>
      <c r="F133" s="7"/>
      <c r="G133" s="7"/>
    </row>
    <row r="134" spans="5:7" x14ac:dyDescent="0.25">
      <c r="E134" s="7"/>
      <c r="F134" s="7"/>
      <c r="G134" s="7"/>
    </row>
    <row r="135" spans="5:7" x14ac:dyDescent="0.25">
      <c r="E135" s="7"/>
      <c r="F135" s="7"/>
      <c r="G135" s="7"/>
    </row>
    <row r="136" spans="5:7" x14ac:dyDescent="0.25">
      <c r="E136" s="7"/>
      <c r="F136" s="7"/>
      <c r="G136" s="7"/>
    </row>
    <row r="137" spans="5:7" x14ac:dyDescent="0.25">
      <c r="E137" s="7"/>
      <c r="F137" s="7"/>
      <c r="G137" s="7"/>
    </row>
    <row r="138" spans="5:7" x14ac:dyDescent="0.25">
      <c r="E138" s="7"/>
      <c r="F138" s="7"/>
      <c r="G138" s="7"/>
    </row>
    <row r="139" spans="5:7" x14ac:dyDescent="0.25">
      <c r="E139" s="7"/>
      <c r="F139" s="7"/>
      <c r="G139" s="7"/>
    </row>
    <row r="140" spans="5:7" x14ac:dyDescent="0.25">
      <c r="E140" s="7"/>
      <c r="F140" s="7"/>
      <c r="G140" s="7"/>
    </row>
    <row r="141" spans="5:7" x14ac:dyDescent="0.25">
      <c r="E141" s="7"/>
      <c r="F141" s="7"/>
      <c r="G141" s="7"/>
    </row>
    <row r="142" spans="5:7" x14ac:dyDescent="0.25">
      <c r="E142" s="7"/>
      <c r="F142" s="7"/>
      <c r="G142" s="7"/>
    </row>
    <row r="143" spans="5:7" x14ac:dyDescent="0.25">
      <c r="E143" s="7"/>
      <c r="F143" s="7"/>
      <c r="G143" s="7"/>
    </row>
    <row r="144" spans="5:7" x14ac:dyDescent="0.25">
      <c r="E144" s="7"/>
      <c r="F144" s="7"/>
      <c r="G144" s="7"/>
    </row>
    <row r="145" spans="5:7" x14ac:dyDescent="0.25">
      <c r="E145" s="7"/>
      <c r="F145" s="7"/>
      <c r="G145" s="7"/>
    </row>
    <row r="146" spans="5:7" x14ac:dyDescent="0.25">
      <c r="E146" s="7"/>
      <c r="F146" s="7"/>
      <c r="G146" s="7"/>
    </row>
    <row r="147" spans="5:7" x14ac:dyDescent="0.25">
      <c r="E147" s="7"/>
      <c r="F147" s="7"/>
      <c r="G147" s="7"/>
    </row>
    <row r="148" spans="5:7" x14ac:dyDescent="0.25">
      <c r="E148" s="7"/>
      <c r="F148" s="7"/>
      <c r="G148" s="7"/>
    </row>
    <row r="149" spans="5:7" x14ac:dyDescent="0.25">
      <c r="E149" s="7"/>
      <c r="F149" s="7"/>
      <c r="G149" s="7"/>
    </row>
    <row r="150" spans="5:7" x14ac:dyDescent="0.25">
      <c r="E150" s="7"/>
      <c r="F150" s="7"/>
      <c r="G150" s="7"/>
    </row>
    <row r="151" spans="5:7" x14ac:dyDescent="0.25">
      <c r="E151" s="7"/>
      <c r="F151" s="7"/>
      <c r="G151" s="7"/>
    </row>
    <row r="152" spans="5:7" x14ac:dyDescent="0.25">
      <c r="E152" s="7"/>
      <c r="F152" s="7"/>
      <c r="G152" s="7"/>
    </row>
    <row r="153" spans="5:7" x14ac:dyDescent="0.25">
      <c r="E153" s="7"/>
      <c r="F153" s="7"/>
      <c r="G153" s="7"/>
    </row>
    <row r="154" spans="5:7" x14ac:dyDescent="0.25">
      <c r="E154" s="7"/>
      <c r="F154" s="7"/>
      <c r="G154" s="7"/>
    </row>
    <row r="155" spans="5:7" x14ac:dyDescent="0.25">
      <c r="E155" s="7"/>
      <c r="F155" s="7"/>
      <c r="G155" s="7"/>
    </row>
    <row r="156" spans="5:7" x14ac:dyDescent="0.25">
      <c r="E156" s="7"/>
      <c r="F156" s="7"/>
      <c r="G156" s="7"/>
    </row>
    <row r="157" spans="5:7" x14ac:dyDescent="0.25">
      <c r="E157" s="7"/>
      <c r="F157" s="7"/>
      <c r="G157" s="7"/>
    </row>
    <row r="158" spans="5:7" x14ac:dyDescent="0.25">
      <c r="E158" s="7"/>
      <c r="F158" s="7"/>
      <c r="G158" s="7"/>
    </row>
    <row r="159" spans="5:7" x14ac:dyDescent="0.25">
      <c r="E159" s="7"/>
      <c r="F159" s="7"/>
      <c r="G159" s="7"/>
    </row>
    <row r="160" spans="5:7" x14ac:dyDescent="0.25">
      <c r="E160" s="7"/>
      <c r="F160" s="7"/>
      <c r="G160" s="7"/>
    </row>
    <row r="161" spans="5:7" x14ac:dyDescent="0.25">
      <c r="E161" s="7"/>
      <c r="F161" s="7"/>
      <c r="G161" s="7"/>
    </row>
    <row r="162" spans="5:7" x14ac:dyDescent="0.25">
      <c r="E162" s="7"/>
      <c r="F162" s="7"/>
      <c r="G162" s="7"/>
    </row>
    <row r="163" spans="5:7" x14ac:dyDescent="0.25">
      <c r="E163" s="7"/>
      <c r="F163" s="7"/>
      <c r="G163" s="7"/>
    </row>
    <row r="164" spans="5:7" x14ac:dyDescent="0.25">
      <c r="E164" s="7"/>
      <c r="F164" s="7"/>
      <c r="G164" s="7"/>
    </row>
    <row r="165" spans="5:7" x14ac:dyDescent="0.25">
      <c r="E165" s="7"/>
      <c r="F165" s="7"/>
      <c r="G165" s="7"/>
    </row>
    <row r="166" spans="5:7" x14ac:dyDescent="0.25">
      <c r="E166" s="7"/>
      <c r="F166" s="7"/>
      <c r="G166" s="7"/>
    </row>
    <row r="167" spans="5:7" x14ac:dyDescent="0.25">
      <c r="E167" s="7"/>
      <c r="F167" s="7"/>
      <c r="G167" s="7"/>
    </row>
    <row r="168" spans="5:7" x14ac:dyDescent="0.25">
      <c r="E168" s="7"/>
      <c r="F168" s="7"/>
      <c r="G168" s="7"/>
    </row>
    <row r="169" spans="5:7" x14ac:dyDescent="0.25">
      <c r="E169" s="7"/>
      <c r="F169" s="7"/>
      <c r="G169" s="7"/>
    </row>
    <row r="170" spans="5:7" x14ac:dyDescent="0.25">
      <c r="E170" s="7"/>
      <c r="F170" s="7"/>
      <c r="G170" s="7"/>
    </row>
    <row r="171" spans="5:7" x14ac:dyDescent="0.25">
      <c r="E171" s="7"/>
      <c r="F171" s="7"/>
      <c r="G171" s="7"/>
    </row>
    <row r="172" spans="5:7" x14ac:dyDescent="0.25">
      <c r="E172" s="7"/>
      <c r="F172" s="7"/>
      <c r="G172" s="7"/>
    </row>
    <row r="173" spans="5:7" x14ac:dyDescent="0.25">
      <c r="E173" s="7"/>
      <c r="F173" s="7"/>
      <c r="G173" s="7"/>
    </row>
    <row r="174" spans="5:7" x14ac:dyDescent="0.25">
      <c r="E174" s="7"/>
      <c r="F174" s="7"/>
      <c r="G174" s="7"/>
    </row>
    <row r="175" spans="5:7" x14ac:dyDescent="0.25">
      <c r="E175" s="7"/>
      <c r="F175" s="7"/>
      <c r="G175" s="7"/>
    </row>
    <row r="176" spans="5:7" x14ac:dyDescent="0.25">
      <c r="E176" s="7"/>
      <c r="F176" s="7"/>
      <c r="G176" s="7"/>
    </row>
    <row r="177" spans="5:7" x14ac:dyDescent="0.25">
      <c r="E177" s="7"/>
      <c r="F177" s="7"/>
      <c r="G177" s="7"/>
    </row>
    <row r="178" spans="5:7" x14ac:dyDescent="0.25">
      <c r="E178" s="7"/>
      <c r="F178" s="7"/>
      <c r="G178" s="7"/>
    </row>
    <row r="179" spans="5:7" x14ac:dyDescent="0.25">
      <c r="E179" s="7"/>
      <c r="F179" s="7"/>
      <c r="G179" s="7"/>
    </row>
    <row r="180" spans="5:7" x14ac:dyDescent="0.25">
      <c r="E180" s="7"/>
      <c r="F180" s="7"/>
      <c r="G180" s="7"/>
    </row>
    <row r="181" spans="5:7" x14ac:dyDescent="0.25">
      <c r="E181" s="7"/>
      <c r="F181" s="7"/>
      <c r="G181" s="7"/>
    </row>
    <row r="182" spans="5:7" x14ac:dyDescent="0.25">
      <c r="E182" s="7"/>
      <c r="F182" s="7"/>
      <c r="G182" s="7"/>
    </row>
    <row r="183" spans="5:7" x14ac:dyDescent="0.25">
      <c r="E183" s="7"/>
      <c r="F183" s="7"/>
      <c r="G183" s="7"/>
    </row>
    <row r="184" spans="5:7" x14ac:dyDescent="0.25">
      <c r="E184" s="7"/>
      <c r="F184" s="7"/>
      <c r="G184" s="7"/>
    </row>
    <row r="185" spans="5:7" x14ac:dyDescent="0.25">
      <c r="E185" s="7"/>
      <c r="F185" s="7"/>
      <c r="G185" s="7"/>
    </row>
    <row r="186" spans="5:7" x14ac:dyDescent="0.25">
      <c r="E186" s="7"/>
      <c r="F186" s="7"/>
      <c r="G186" s="7"/>
    </row>
    <row r="187" spans="5:7" x14ac:dyDescent="0.25">
      <c r="E187" s="7"/>
      <c r="F187" s="7"/>
      <c r="G187" s="7"/>
    </row>
    <row r="188" spans="5:7" x14ac:dyDescent="0.25">
      <c r="E188" s="7"/>
      <c r="F188" s="7"/>
      <c r="G188" s="7"/>
    </row>
    <row r="189" spans="5:7" x14ac:dyDescent="0.25">
      <c r="E189" s="7"/>
      <c r="F189" s="7"/>
      <c r="G189" s="7"/>
    </row>
    <row r="190" spans="5:7" x14ac:dyDescent="0.25">
      <c r="E190" s="7"/>
      <c r="F190" s="7"/>
      <c r="G190" s="7"/>
    </row>
    <row r="191" spans="5:7" x14ac:dyDescent="0.25">
      <c r="E191" s="7"/>
      <c r="F191" s="7"/>
      <c r="G191" s="7"/>
    </row>
    <row r="192" spans="5:7" x14ac:dyDescent="0.25">
      <c r="E192" s="7"/>
      <c r="F192" s="7"/>
      <c r="G192" s="7"/>
    </row>
    <row r="193" spans="5:7" x14ac:dyDescent="0.25">
      <c r="E193" s="7"/>
      <c r="F193" s="7"/>
      <c r="G193" s="7"/>
    </row>
    <row r="194" spans="5:7" x14ac:dyDescent="0.25">
      <c r="E194" s="7"/>
      <c r="F194" s="7"/>
      <c r="G194" s="7"/>
    </row>
    <row r="195" spans="5:7" x14ac:dyDescent="0.25">
      <c r="E195" s="7"/>
      <c r="F195" s="7"/>
      <c r="G195" s="7"/>
    </row>
    <row r="196" spans="5:7" x14ac:dyDescent="0.25">
      <c r="E196" s="7"/>
      <c r="F196" s="7"/>
      <c r="G196" s="7"/>
    </row>
    <row r="197" spans="5:7" x14ac:dyDescent="0.25">
      <c r="E197" s="7"/>
      <c r="F197" s="7"/>
      <c r="G197" s="7"/>
    </row>
    <row r="198" spans="5:7" x14ac:dyDescent="0.25">
      <c r="E198" s="7"/>
      <c r="F198" s="7"/>
      <c r="G198" s="7"/>
    </row>
    <row r="199" spans="5:7" x14ac:dyDescent="0.25">
      <c r="E199" s="7"/>
      <c r="F199" s="7"/>
      <c r="G199" s="7"/>
    </row>
    <row r="200" spans="5:7" x14ac:dyDescent="0.25">
      <c r="E200" s="7"/>
      <c r="F200" s="7"/>
      <c r="G200" s="7"/>
    </row>
    <row r="201" spans="5:7" x14ac:dyDescent="0.25">
      <c r="E201" s="7"/>
      <c r="F201" s="7"/>
      <c r="G201" s="7"/>
    </row>
    <row r="202" spans="5:7" x14ac:dyDescent="0.25">
      <c r="E202" s="7"/>
      <c r="F202" s="7"/>
      <c r="G202" s="7"/>
    </row>
    <row r="203" spans="5:7" x14ac:dyDescent="0.25">
      <c r="E203" s="7"/>
      <c r="F203" s="7"/>
      <c r="G203" s="7"/>
    </row>
    <row r="204" spans="5:7" x14ac:dyDescent="0.25">
      <c r="E204" s="7"/>
      <c r="F204" s="7"/>
      <c r="G204" s="7"/>
    </row>
    <row r="205" spans="5:7" x14ac:dyDescent="0.25">
      <c r="E205" s="7"/>
      <c r="F205" s="7"/>
      <c r="G205" s="7"/>
    </row>
    <row r="206" spans="5:7" x14ac:dyDescent="0.25">
      <c r="E206" s="7"/>
      <c r="F206" s="7"/>
      <c r="G206" s="7"/>
    </row>
    <row r="207" spans="5:7" x14ac:dyDescent="0.25">
      <c r="E207" s="7"/>
      <c r="F207" s="7"/>
      <c r="G207" s="7"/>
    </row>
    <row r="208" spans="5:7" x14ac:dyDescent="0.25">
      <c r="E208" s="7"/>
      <c r="F208" s="7"/>
      <c r="G208" s="7"/>
    </row>
    <row r="209" spans="5:7" x14ac:dyDescent="0.25">
      <c r="E209" s="7"/>
      <c r="F209" s="7"/>
      <c r="G209" s="7"/>
    </row>
    <row r="210" spans="5:7" x14ac:dyDescent="0.25">
      <c r="E210" s="7"/>
      <c r="F210" s="7"/>
      <c r="G210" s="7"/>
    </row>
    <row r="211" spans="5:7" x14ac:dyDescent="0.25">
      <c r="E211" s="7"/>
      <c r="F211" s="7"/>
      <c r="G211" s="7"/>
    </row>
    <row r="212" spans="5:7" x14ac:dyDescent="0.25">
      <c r="E212" s="7"/>
      <c r="F212" s="7"/>
      <c r="G212" s="7"/>
    </row>
    <row r="213" spans="5:7" x14ac:dyDescent="0.25">
      <c r="E213" s="7"/>
      <c r="F213" s="7"/>
      <c r="G213" s="7"/>
    </row>
    <row r="214" spans="5:7" x14ac:dyDescent="0.25">
      <c r="E214" s="7"/>
      <c r="F214" s="7"/>
      <c r="G214" s="7"/>
    </row>
    <row r="215" spans="5:7" x14ac:dyDescent="0.25">
      <c r="E215" s="7"/>
      <c r="F215" s="7"/>
      <c r="G215" s="7"/>
    </row>
    <row r="216" spans="5:7" x14ac:dyDescent="0.25">
      <c r="E216" s="7"/>
      <c r="F216" s="7"/>
      <c r="G216" s="7"/>
    </row>
    <row r="217" spans="5:7" x14ac:dyDescent="0.25">
      <c r="E217" s="7"/>
      <c r="F217" s="7"/>
      <c r="G217" s="7"/>
    </row>
    <row r="218" spans="5:7" x14ac:dyDescent="0.25">
      <c r="E218" s="7"/>
      <c r="F218" s="7"/>
      <c r="G218" s="7"/>
    </row>
    <row r="219" spans="5:7" x14ac:dyDescent="0.25">
      <c r="E219" s="7"/>
      <c r="F219" s="7"/>
      <c r="G219" s="7"/>
    </row>
    <row r="220" spans="5:7" x14ac:dyDescent="0.25">
      <c r="E220" s="7"/>
      <c r="F220" s="7"/>
      <c r="G220" s="7"/>
    </row>
    <row r="221" spans="5:7" x14ac:dyDescent="0.25">
      <c r="E221" s="7"/>
      <c r="F221" s="7"/>
      <c r="G221" s="7"/>
    </row>
    <row r="222" spans="5:7" x14ac:dyDescent="0.25">
      <c r="E222" s="7"/>
      <c r="F222" s="7"/>
      <c r="G222" s="7"/>
    </row>
    <row r="223" spans="5:7" x14ac:dyDescent="0.25">
      <c r="E223" s="7"/>
      <c r="F223" s="7"/>
      <c r="G223" s="7"/>
    </row>
    <row r="224" spans="5:7" x14ac:dyDescent="0.25">
      <c r="E224" s="7"/>
      <c r="F224" s="7"/>
      <c r="G224" s="7"/>
    </row>
    <row r="225" spans="5:7" x14ac:dyDescent="0.25">
      <c r="E225" s="7"/>
      <c r="F225" s="7"/>
      <c r="G225" s="7"/>
    </row>
    <row r="226" spans="5:7" x14ac:dyDescent="0.25">
      <c r="E226" s="7"/>
      <c r="F226" s="7"/>
      <c r="G226" s="7"/>
    </row>
    <row r="227" spans="5:7" x14ac:dyDescent="0.25">
      <c r="E227" s="7"/>
      <c r="F227" s="7"/>
      <c r="G227" s="7"/>
    </row>
    <row r="228" spans="5:7" x14ac:dyDescent="0.25">
      <c r="E228" s="7"/>
      <c r="F228" s="7"/>
      <c r="G228" s="7"/>
    </row>
    <row r="229" spans="5:7" x14ac:dyDescent="0.25">
      <c r="E229" s="7"/>
      <c r="F229" s="7"/>
      <c r="G229" s="7"/>
    </row>
    <row r="230" spans="5:7" x14ac:dyDescent="0.25">
      <c r="E230" s="7"/>
      <c r="F230" s="7"/>
      <c r="G230" s="7"/>
    </row>
    <row r="231" spans="5:7" x14ac:dyDescent="0.25">
      <c r="E231" s="7"/>
      <c r="F231" s="7"/>
      <c r="G231" s="7"/>
    </row>
    <row r="232" spans="5:7" x14ac:dyDescent="0.25">
      <c r="E232" s="7"/>
      <c r="F232" s="7"/>
      <c r="G232" s="7"/>
    </row>
    <row r="233" spans="5:7" x14ac:dyDescent="0.25">
      <c r="E233" s="7"/>
      <c r="F233" s="7"/>
      <c r="G233" s="7"/>
    </row>
    <row r="234" spans="5:7" x14ac:dyDescent="0.25">
      <c r="E234" s="7"/>
      <c r="F234" s="7"/>
      <c r="G234" s="7"/>
    </row>
    <row r="235" spans="5:7" x14ac:dyDescent="0.25">
      <c r="E235" s="7"/>
      <c r="F235" s="7"/>
      <c r="G235" s="7"/>
    </row>
    <row r="236" spans="5:7" x14ac:dyDescent="0.25">
      <c r="E236" s="7"/>
      <c r="F236" s="7"/>
      <c r="G236" s="7"/>
    </row>
    <row r="237" spans="5:7" x14ac:dyDescent="0.25">
      <c r="E237" s="7"/>
      <c r="F237" s="7"/>
      <c r="G237" s="7"/>
    </row>
    <row r="238" spans="5:7" x14ac:dyDescent="0.25">
      <c r="E238" s="7"/>
      <c r="F238" s="7"/>
      <c r="G238" s="7"/>
    </row>
    <row r="239" spans="5:7" x14ac:dyDescent="0.25">
      <c r="E239" s="7"/>
      <c r="F239" s="7"/>
      <c r="G239" s="7"/>
    </row>
    <row r="240" spans="5:7" x14ac:dyDescent="0.25">
      <c r="E240" s="7"/>
      <c r="F240" s="7"/>
      <c r="G240" s="7"/>
    </row>
    <row r="241" spans="5:7" x14ac:dyDescent="0.25">
      <c r="E241" s="7"/>
      <c r="F241" s="7"/>
      <c r="G241" s="7"/>
    </row>
    <row r="242" spans="5:7" x14ac:dyDescent="0.25">
      <c r="E242" s="7"/>
      <c r="F242" s="7"/>
      <c r="G242" s="7"/>
    </row>
    <row r="243" spans="5:7" x14ac:dyDescent="0.25">
      <c r="E243" s="7"/>
      <c r="F243" s="7"/>
      <c r="G243" s="7"/>
    </row>
    <row r="244" spans="5:7" x14ac:dyDescent="0.25">
      <c r="E244" s="7"/>
      <c r="F244" s="7"/>
      <c r="G244" s="7"/>
    </row>
    <row r="245" spans="5:7" x14ac:dyDescent="0.25">
      <c r="E245" s="7"/>
      <c r="F245" s="7"/>
      <c r="G245" s="7"/>
    </row>
    <row r="246" spans="5:7" x14ac:dyDescent="0.25">
      <c r="E246" s="7"/>
      <c r="F246" s="7"/>
      <c r="G246" s="7"/>
    </row>
    <row r="247" spans="5:7" x14ac:dyDescent="0.25">
      <c r="E247" s="7"/>
      <c r="F247" s="7"/>
      <c r="G247" s="7"/>
    </row>
    <row r="248" spans="5:7" x14ac:dyDescent="0.25">
      <c r="E248" s="7"/>
      <c r="F248" s="7"/>
      <c r="G248" s="7"/>
    </row>
    <row r="249" spans="5:7" x14ac:dyDescent="0.25">
      <c r="E249" s="7"/>
      <c r="F249" s="7"/>
      <c r="G249" s="7"/>
    </row>
    <row r="250" spans="5:7" x14ac:dyDescent="0.25">
      <c r="E250" s="7"/>
      <c r="F250" s="7"/>
      <c r="G250" s="7"/>
    </row>
    <row r="251" spans="5:7" x14ac:dyDescent="0.25">
      <c r="E251" s="7"/>
      <c r="F251" s="7"/>
      <c r="G251" s="7"/>
    </row>
    <row r="252" spans="5:7" x14ac:dyDescent="0.25">
      <c r="E252" s="7"/>
      <c r="F252" s="7"/>
      <c r="G252" s="7"/>
    </row>
    <row r="253" spans="5:7" x14ac:dyDescent="0.25">
      <c r="E253" s="7"/>
      <c r="F253" s="7"/>
      <c r="G253" s="7"/>
    </row>
    <row r="254" spans="5:7" x14ac:dyDescent="0.25">
      <c r="E254" s="7"/>
      <c r="F254" s="7"/>
      <c r="G254" s="7"/>
    </row>
    <row r="255" spans="5:7" x14ac:dyDescent="0.25">
      <c r="E255" s="7"/>
      <c r="F255" s="7"/>
      <c r="G255" s="7"/>
    </row>
    <row r="256" spans="5:7" x14ac:dyDescent="0.25">
      <c r="E256" s="7"/>
      <c r="F256" s="7"/>
      <c r="G256" s="7"/>
    </row>
    <row r="257" spans="5:7" x14ac:dyDescent="0.25">
      <c r="E257" s="7"/>
      <c r="F257" s="7"/>
      <c r="G257" s="7"/>
    </row>
    <row r="258" spans="5:7" x14ac:dyDescent="0.25">
      <c r="E258" s="7"/>
      <c r="F258" s="7"/>
      <c r="G258" s="7"/>
    </row>
    <row r="259" spans="5:7" x14ac:dyDescent="0.25">
      <c r="E259" s="7"/>
      <c r="F259" s="7"/>
      <c r="G259" s="7"/>
    </row>
    <row r="260" spans="5:7" x14ac:dyDescent="0.25">
      <c r="E260" s="7"/>
      <c r="F260" s="7"/>
      <c r="G260" s="7"/>
    </row>
    <row r="261" spans="5:7" x14ac:dyDescent="0.25">
      <c r="E261" s="7"/>
      <c r="F261" s="7"/>
      <c r="G261" s="7"/>
    </row>
    <row r="262" spans="5:7" x14ac:dyDescent="0.25">
      <c r="E262" s="7"/>
      <c r="F262" s="7"/>
      <c r="G262" s="7"/>
    </row>
    <row r="263" spans="5:7" x14ac:dyDescent="0.25">
      <c r="E263" s="7"/>
      <c r="F263" s="7"/>
      <c r="G263" s="7"/>
    </row>
    <row r="264" spans="5:7" x14ac:dyDescent="0.25">
      <c r="E264" s="7"/>
      <c r="F264" s="7"/>
      <c r="G264" s="7"/>
    </row>
    <row r="265" spans="5:7" x14ac:dyDescent="0.25">
      <c r="E265" s="7"/>
      <c r="F265" s="7"/>
      <c r="G265" s="7"/>
    </row>
    <row r="266" spans="5:7" x14ac:dyDescent="0.25">
      <c r="E266" s="7"/>
      <c r="F266" s="7"/>
      <c r="G266" s="7"/>
    </row>
    <row r="267" spans="5:7" x14ac:dyDescent="0.25">
      <c r="E267" s="7"/>
      <c r="F267" s="7"/>
      <c r="G267" s="7"/>
    </row>
    <row r="268" spans="5:7" x14ac:dyDescent="0.25">
      <c r="E268" s="7"/>
      <c r="F268" s="7"/>
      <c r="G268" s="7"/>
    </row>
    <row r="269" spans="5:7" x14ac:dyDescent="0.25">
      <c r="E269" s="7"/>
      <c r="F269" s="7"/>
      <c r="G269" s="7"/>
    </row>
    <row r="270" spans="5:7" x14ac:dyDescent="0.25">
      <c r="E270" s="7"/>
      <c r="F270" s="7"/>
      <c r="G270" s="7"/>
    </row>
    <row r="271" spans="5:7" x14ac:dyDescent="0.25">
      <c r="E271" s="7"/>
      <c r="F271" s="7"/>
      <c r="G271" s="7"/>
    </row>
    <row r="272" spans="5:7" x14ac:dyDescent="0.25">
      <c r="E272" s="7"/>
      <c r="F272" s="7"/>
      <c r="G272" s="7"/>
    </row>
    <row r="273" spans="5:7" x14ac:dyDescent="0.25">
      <c r="E273" s="7"/>
      <c r="F273" s="7"/>
      <c r="G273" s="7"/>
    </row>
    <row r="274" spans="5:7" x14ac:dyDescent="0.25">
      <c r="E274" s="7"/>
      <c r="F274" s="7"/>
      <c r="G274" s="7"/>
    </row>
    <row r="275" spans="5:7" x14ac:dyDescent="0.25">
      <c r="E275" s="7"/>
      <c r="F275" s="7"/>
      <c r="G275" s="7"/>
    </row>
    <row r="276" spans="5:7" x14ac:dyDescent="0.25">
      <c r="E276" s="7"/>
      <c r="F276" s="7"/>
      <c r="G276" s="7"/>
    </row>
    <row r="277" spans="5:7" x14ac:dyDescent="0.25">
      <c r="E277" s="7"/>
      <c r="F277" s="7"/>
      <c r="G277" s="7"/>
    </row>
    <row r="278" spans="5:7" x14ac:dyDescent="0.25">
      <c r="E278" s="7"/>
      <c r="F278" s="7"/>
      <c r="G278" s="7"/>
    </row>
    <row r="279" spans="5:7" x14ac:dyDescent="0.25">
      <c r="E279" s="7"/>
      <c r="F279" s="7"/>
      <c r="G279" s="7"/>
    </row>
    <row r="280" spans="5:7" x14ac:dyDescent="0.25">
      <c r="E280" s="7"/>
      <c r="F280" s="7"/>
      <c r="G280" s="7"/>
    </row>
    <row r="281" spans="5:7" x14ac:dyDescent="0.25">
      <c r="E281" s="7"/>
      <c r="F281" s="7"/>
      <c r="G281" s="7"/>
    </row>
    <row r="282" spans="5:7" x14ac:dyDescent="0.25">
      <c r="E282" s="7"/>
      <c r="F282" s="7"/>
      <c r="G282" s="7"/>
    </row>
    <row r="283" spans="5:7" x14ac:dyDescent="0.25">
      <c r="E283" s="7"/>
      <c r="F283" s="7"/>
      <c r="G283" s="7"/>
    </row>
    <row r="284" spans="5:7" x14ac:dyDescent="0.25">
      <c r="E284" s="7"/>
      <c r="F284" s="7"/>
      <c r="G284" s="7"/>
    </row>
    <row r="285" spans="5:7" x14ac:dyDescent="0.25">
      <c r="E285" s="7"/>
      <c r="F285" s="7"/>
      <c r="G285" s="7"/>
    </row>
    <row r="286" spans="5:7" x14ac:dyDescent="0.25">
      <c r="E286" s="7"/>
      <c r="F286" s="7"/>
      <c r="G286" s="7"/>
    </row>
    <row r="287" spans="5:7" x14ac:dyDescent="0.25">
      <c r="E287" s="7"/>
      <c r="F287" s="7"/>
      <c r="G287" s="7"/>
    </row>
    <row r="288" spans="5:7" x14ac:dyDescent="0.25">
      <c r="E288" s="7"/>
      <c r="F288" s="7"/>
      <c r="G288" s="7"/>
    </row>
    <row r="289" spans="5:7" x14ac:dyDescent="0.25">
      <c r="E289" s="7"/>
      <c r="F289" s="7"/>
      <c r="G289" s="7"/>
    </row>
    <row r="290" spans="5:7" x14ac:dyDescent="0.25">
      <c r="E290" s="7"/>
      <c r="F290" s="7"/>
      <c r="G290" s="7"/>
    </row>
    <row r="291" spans="5:7" x14ac:dyDescent="0.25">
      <c r="E291" s="7"/>
      <c r="F291" s="7"/>
      <c r="G291" s="7"/>
    </row>
    <row r="292" spans="5:7" x14ac:dyDescent="0.25">
      <c r="E292" s="7"/>
      <c r="F292" s="7"/>
      <c r="G292" s="7"/>
    </row>
    <row r="293" spans="5:7" x14ac:dyDescent="0.25">
      <c r="E293" s="7"/>
      <c r="F293" s="7"/>
      <c r="G293" s="7"/>
    </row>
    <row r="294" spans="5:7" x14ac:dyDescent="0.25">
      <c r="E294" s="7"/>
      <c r="F294" s="7"/>
      <c r="G294" s="7"/>
    </row>
    <row r="295" spans="5:7" x14ac:dyDescent="0.25">
      <c r="E295" s="7"/>
      <c r="F295" s="7"/>
      <c r="G295" s="7"/>
    </row>
    <row r="296" spans="5:7" x14ac:dyDescent="0.25">
      <c r="E296" s="7"/>
      <c r="F296" s="7"/>
      <c r="G296" s="7"/>
    </row>
    <row r="297" spans="5:7" x14ac:dyDescent="0.25">
      <c r="E297" s="7"/>
      <c r="F297" s="7"/>
      <c r="G297" s="7"/>
    </row>
    <row r="298" spans="5:7" x14ac:dyDescent="0.25">
      <c r="E298" s="7"/>
      <c r="F298" s="7"/>
      <c r="G298" s="7"/>
    </row>
    <row r="299" spans="5:7" x14ac:dyDescent="0.25">
      <c r="E299" s="7"/>
      <c r="F299" s="7"/>
      <c r="G299" s="7"/>
    </row>
    <row r="300" spans="5:7" x14ac:dyDescent="0.25">
      <c r="E300" s="7"/>
      <c r="F300" s="7"/>
      <c r="G300" s="7"/>
    </row>
    <row r="301" spans="5:7" x14ac:dyDescent="0.25">
      <c r="E301" s="7"/>
      <c r="F301" s="7"/>
      <c r="G301" s="7"/>
    </row>
    <row r="302" spans="5:7" x14ac:dyDescent="0.25">
      <c r="E302" s="7"/>
      <c r="F302" s="7"/>
      <c r="G302" s="7"/>
    </row>
    <row r="303" spans="5:7" x14ac:dyDescent="0.25">
      <c r="E303" s="7"/>
      <c r="F303" s="7"/>
      <c r="G303" s="7"/>
    </row>
    <row r="304" spans="5:7" x14ac:dyDescent="0.25">
      <c r="E304" s="7"/>
      <c r="F304" s="7"/>
      <c r="G304" s="7"/>
    </row>
    <row r="305" spans="5:7" x14ac:dyDescent="0.25">
      <c r="E305" s="7"/>
      <c r="F305" s="7"/>
      <c r="G305" s="7"/>
    </row>
    <row r="306" spans="5:7" x14ac:dyDescent="0.25">
      <c r="E306" s="7"/>
      <c r="F306" s="7"/>
      <c r="G306" s="7"/>
    </row>
    <row r="307" spans="5:7" x14ac:dyDescent="0.25">
      <c r="E307" s="7"/>
      <c r="F307" s="7"/>
      <c r="G307" s="7"/>
    </row>
    <row r="308" spans="5:7" x14ac:dyDescent="0.25">
      <c r="E308" s="7"/>
      <c r="F308" s="7"/>
      <c r="G308" s="7"/>
    </row>
    <row r="309" spans="5:7" x14ac:dyDescent="0.25">
      <c r="E309" s="7"/>
      <c r="F309" s="7"/>
      <c r="G309" s="7"/>
    </row>
    <row r="310" spans="5:7" x14ac:dyDescent="0.25">
      <c r="E310" s="7"/>
      <c r="F310" s="7"/>
      <c r="G310" s="7"/>
    </row>
    <row r="311" spans="5:7" x14ac:dyDescent="0.25">
      <c r="E311" s="7"/>
      <c r="F311" s="7"/>
      <c r="G311" s="7"/>
    </row>
    <row r="312" spans="5:7" x14ac:dyDescent="0.25">
      <c r="E312" s="7"/>
      <c r="F312" s="7"/>
      <c r="G312" s="7"/>
    </row>
    <row r="313" spans="5:7" x14ac:dyDescent="0.25">
      <c r="E313" s="7"/>
      <c r="F313" s="7"/>
      <c r="G313" s="7"/>
    </row>
    <row r="314" spans="5:7" x14ac:dyDescent="0.25">
      <c r="E314" s="7"/>
      <c r="F314" s="7"/>
      <c r="G314" s="7"/>
    </row>
    <row r="315" spans="5:7" x14ac:dyDescent="0.25">
      <c r="E315" s="7"/>
      <c r="F315" s="7"/>
      <c r="G315" s="7"/>
    </row>
    <row r="316" spans="5:7" x14ac:dyDescent="0.25">
      <c r="E316" s="7"/>
      <c r="F316" s="7"/>
      <c r="G316" s="7"/>
    </row>
    <row r="317" spans="5:7" x14ac:dyDescent="0.25">
      <c r="E317" s="7"/>
      <c r="F317" s="7"/>
      <c r="G317" s="7"/>
    </row>
    <row r="318" spans="5:7" x14ac:dyDescent="0.25">
      <c r="E318" s="7"/>
      <c r="F318" s="7"/>
      <c r="G318" s="7"/>
    </row>
    <row r="319" spans="5:7" x14ac:dyDescent="0.25">
      <c r="E319" s="7"/>
      <c r="F319" s="7"/>
      <c r="G319" s="7"/>
    </row>
    <row r="320" spans="5:7" x14ac:dyDescent="0.25">
      <c r="E320" s="7"/>
      <c r="F320" s="7"/>
      <c r="G320" s="7"/>
    </row>
    <row r="321" spans="5:7" x14ac:dyDescent="0.25">
      <c r="E321" s="7"/>
      <c r="F321" s="7"/>
      <c r="G321" s="7"/>
    </row>
    <row r="322" spans="5:7" x14ac:dyDescent="0.25">
      <c r="E322" s="7"/>
      <c r="F322" s="7"/>
      <c r="G322" s="7"/>
    </row>
    <row r="323" spans="5:7" x14ac:dyDescent="0.25">
      <c r="E323" s="7"/>
      <c r="F323" s="7"/>
      <c r="G323" s="7"/>
    </row>
    <row r="324" spans="5:7" x14ac:dyDescent="0.25">
      <c r="E324" s="7"/>
      <c r="F324" s="7"/>
      <c r="G324" s="7"/>
    </row>
    <row r="325" spans="5:7" x14ac:dyDescent="0.25">
      <c r="E325" s="7"/>
      <c r="F325" s="7"/>
      <c r="G325" s="7"/>
    </row>
    <row r="326" spans="5:7" x14ac:dyDescent="0.25">
      <c r="E326" s="7"/>
      <c r="F326" s="7"/>
      <c r="G326" s="7"/>
    </row>
    <row r="327" spans="5:7" x14ac:dyDescent="0.25">
      <c r="E327" s="7"/>
      <c r="F327" s="7"/>
      <c r="G327" s="7"/>
    </row>
  </sheetData>
  <mergeCells count="23">
    <mergeCell ref="H19:I19"/>
    <mergeCell ref="H57:I57"/>
    <mergeCell ref="N57:O57"/>
    <mergeCell ref="A91:B91"/>
    <mergeCell ref="A20:A35"/>
    <mergeCell ref="B20:B35"/>
    <mergeCell ref="B58:B59"/>
    <mergeCell ref="A7:O7"/>
    <mergeCell ref="A8:O8"/>
    <mergeCell ref="A89:A90"/>
    <mergeCell ref="B89:B90"/>
    <mergeCell ref="A36:A48"/>
    <mergeCell ref="B80:B81"/>
    <mergeCell ref="B82:B84"/>
    <mergeCell ref="A80:A84"/>
    <mergeCell ref="B85:B88"/>
    <mergeCell ref="A85:A88"/>
    <mergeCell ref="B60:B67"/>
    <mergeCell ref="A58:A67"/>
    <mergeCell ref="B70:B74"/>
    <mergeCell ref="B75:B76"/>
    <mergeCell ref="A70:A76"/>
    <mergeCell ref="N19:O19"/>
  </mergeCells>
  <pageMargins left="0.39370078740157483" right="0.39370078740157483" top="0.78740157480314965" bottom="0.78740157480314965" header="0.31496062992125984" footer="0.31496062992125984"/>
  <pageSetup paperSize="9" firstPageNumber="18" orientation="landscape" useFirstPageNumber="1" r:id="rId1"/>
  <headerFooter>
    <oddHeader>&amp;R&amp;8&amp;P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Branka</cp:lastModifiedBy>
  <cp:lastPrinted>2018-04-03T20:46:59Z</cp:lastPrinted>
  <dcterms:created xsi:type="dcterms:W3CDTF">2013-10-30T12:35:02Z</dcterms:created>
  <dcterms:modified xsi:type="dcterms:W3CDTF">2018-04-12T12:33:39Z</dcterms:modified>
</cp:coreProperties>
</file>